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E:\【R7.1.21最終修正】令和7年度　日左連総会（東海ブロック会主催）関係\参加申込書・１月中旬発送案内\"/>
    </mc:Choice>
  </mc:AlternateContent>
  <xr:revisionPtr revIDLastSave="0" documentId="13_ncr:1_{4F7E2E75-DC6B-4372-99DC-78EF13ED58B9}" xr6:coauthVersionLast="47" xr6:coauthVersionMax="47" xr10:uidLastSave="{00000000-0000-0000-0000-000000000000}"/>
  <bookViews>
    <workbookView xWindow="-120" yWindow="-120" windowWidth="29040" windowHeight="15720" xr2:uid="{C8647892-E2FC-4218-B63D-41086449EB9E}"/>
  </bookViews>
  <sheets>
    <sheet name="参加申込書（WEB用）" sheetId="2" r:id="rId1"/>
    <sheet name="参加者名簿" sheetId="5" r:id="rId2"/>
  </sheets>
  <definedNames>
    <definedName name="_xlnm.Print_Area" localSheetId="0">'参加申込書（WEB用）'!$A$1:$P$355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 i="5" l="1"/>
  <c r="H3" i="5"/>
  <c r="D4" i="5"/>
  <c r="D3" i="5"/>
  <c r="D2" i="5"/>
  <c r="B7" i="5"/>
  <c r="D39" i="5"/>
  <c r="D30" i="5"/>
  <c r="D29" i="5"/>
  <c r="D28" i="5"/>
  <c r="D27" i="5"/>
  <c r="C39" i="5"/>
  <c r="Q95" i="2"/>
  <c r="Q93" i="2"/>
  <c r="Q91" i="2"/>
  <c r="Q89" i="2"/>
  <c r="Q87" i="2"/>
  <c r="Q85" i="2"/>
  <c r="Q83" i="2"/>
  <c r="Q81" i="2"/>
  <c r="Q79" i="2"/>
  <c r="Q77" i="2"/>
  <c r="Q75" i="2"/>
  <c r="Q73" i="2"/>
  <c r="Q71" i="2"/>
  <c r="Q69" i="2"/>
  <c r="Q67" i="2"/>
  <c r="Q65" i="2"/>
  <c r="Q63" i="2"/>
  <c r="Q61" i="2"/>
  <c r="Q350" i="2"/>
  <c r="Q348" i="2"/>
  <c r="P348" i="2" s="1"/>
  <c r="Q346" i="2"/>
  <c r="Q344" i="2"/>
  <c r="Q342" i="2"/>
  <c r="Q340" i="2"/>
  <c r="Q338" i="2"/>
  <c r="Q336" i="2"/>
  <c r="Q334" i="2"/>
  <c r="Q332" i="2"/>
  <c r="Q330" i="2"/>
  <c r="Q328" i="2"/>
  <c r="Q326" i="2"/>
  <c r="Q324" i="2"/>
  <c r="Q322" i="2"/>
  <c r="Q320" i="2"/>
  <c r="Q318" i="2"/>
  <c r="Q316" i="2"/>
  <c r="Q299" i="2"/>
  <c r="Q297" i="2"/>
  <c r="Q295" i="2"/>
  <c r="Q293" i="2"/>
  <c r="Q291" i="2"/>
  <c r="Q289" i="2"/>
  <c r="Q287" i="2"/>
  <c r="Q285" i="2"/>
  <c r="Q283" i="2"/>
  <c r="Q281" i="2"/>
  <c r="Q279" i="2"/>
  <c r="Q277" i="2"/>
  <c r="Q275" i="2"/>
  <c r="Q273" i="2"/>
  <c r="Q271" i="2"/>
  <c r="Q269" i="2"/>
  <c r="Q267" i="2"/>
  <c r="Q265" i="2"/>
  <c r="Q248" i="2"/>
  <c r="Q246" i="2"/>
  <c r="Q244" i="2"/>
  <c r="Q242" i="2"/>
  <c r="Q240" i="2"/>
  <c r="Q238" i="2"/>
  <c r="P238" i="2" s="1"/>
  <c r="Q236" i="2"/>
  <c r="Q234" i="2"/>
  <c r="Q232" i="2"/>
  <c r="Q230" i="2"/>
  <c r="Q228" i="2"/>
  <c r="Q226" i="2"/>
  <c r="Q224" i="2"/>
  <c r="Q222" i="2"/>
  <c r="Q220" i="2"/>
  <c r="Q218" i="2"/>
  <c r="Q216" i="2"/>
  <c r="Q214" i="2"/>
  <c r="Q197" i="2"/>
  <c r="Q195" i="2"/>
  <c r="Q193" i="2"/>
  <c r="Q191" i="2"/>
  <c r="P191" i="2" s="1"/>
  <c r="Q189" i="2"/>
  <c r="Q187" i="2"/>
  <c r="Q185" i="2"/>
  <c r="Q183" i="2"/>
  <c r="Q181" i="2"/>
  <c r="Q179" i="2"/>
  <c r="Q177" i="2"/>
  <c r="Q175" i="2"/>
  <c r="Q173" i="2"/>
  <c r="Q171" i="2"/>
  <c r="Q169" i="2"/>
  <c r="Q167" i="2"/>
  <c r="Q165" i="2"/>
  <c r="Q163" i="2"/>
  <c r="Q146" i="2"/>
  <c r="Q144" i="2"/>
  <c r="P144" i="2" s="1"/>
  <c r="Q142" i="2"/>
  <c r="Q140" i="2"/>
  <c r="Q138" i="2"/>
  <c r="Q136" i="2"/>
  <c r="Q134" i="2"/>
  <c r="Q132" i="2"/>
  <c r="Q130" i="2"/>
  <c r="Q128" i="2"/>
  <c r="Q126" i="2"/>
  <c r="Q124" i="2"/>
  <c r="Q122" i="2"/>
  <c r="Q120" i="2"/>
  <c r="Q118" i="2"/>
  <c r="Q116" i="2"/>
  <c r="Q114" i="2"/>
  <c r="Q112" i="2"/>
  <c r="Q44" i="2"/>
  <c r="Q42" i="2"/>
  <c r="Q40" i="2"/>
  <c r="Q38" i="2"/>
  <c r="Q36" i="2"/>
  <c r="Q34" i="2"/>
  <c r="Q32" i="2"/>
  <c r="Q30" i="2"/>
  <c r="Q28" i="2"/>
  <c r="Q26" i="2"/>
  <c r="Q24" i="2"/>
  <c r="Q22" i="2"/>
  <c r="M348" i="2"/>
  <c r="M344" i="2"/>
  <c r="M340" i="2"/>
  <c r="M336" i="2"/>
  <c r="M332" i="2"/>
  <c r="M328" i="2"/>
  <c r="M324" i="2"/>
  <c r="M320" i="2"/>
  <c r="M316" i="2"/>
  <c r="M297" i="2"/>
  <c r="M293" i="2"/>
  <c r="M289" i="2"/>
  <c r="M285" i="2"/>
  <c r="M281" i="2"/>
  <c r="M277" i="2"/>
  <c r="M273" i="2"/>
  <c r="M269" i="2"/>
  <c r="M265" i="2"/>
  <c r="M246" i="2"/>
  <c r="M242" i="2"/>
  <c r="P242" i="2" s="1"/>
  <c r="M238" i="2"/>
  <c r="M234" i="2"/>
  <c r="M230" i="2"/>
  <c r="M226" i="2"/>
  <c r="M222" i="2"/>
  <c r="M218" i="2"/>
  <c r="M214" i="2"/>
  <c r="M195" i="2"/>
  <c r="M191" i="2"/>
  <c r="M187" i="2"/>
  <c r="M183" i="2"/>
  <c r="M179" i="2"/>
  <c r="M175" i="2"/>
  <c r="M171" i="2"/>
  <c r="M167" i="2"/>
  <c r="M163" i="2"/>
  <c r="M144" i="2"/>
  <c r="M140" i="2"/>
  <c r="M136" i="2"/>
  <c r="M132" i="2"/>
  <c r="M128" i="2"/>
  <c r="M124" i="2"/>
  <c r="M120" i="2"/>
  <c r="M116" i="2"/>
  <c r="M112" i="2"/>
  <c r="M93" i="2"/>
  <c r="M89" i="2"/>
  <c r="M85" i="2"/>
  <c r="M81" i="2"/>
  <c r="M77" i="2"/>
  <c r="M73" i="2"/>
  <c r="M69" i="2"/>
  <c r="M65" i="2"/>
  <c r="M61" i="2"/>
  <c r="M42" i="2"/>
  <c r="M38" i="2"/>
  <c r="M34" i="2"/>
  <c r="M30" i="2"/>
  <c r="M26" i="2"/>
  <c r="M22" i="2"/>
  <c r="D31" i="5"/>
  <c r="D32" i="5"/>
  <c r="D33" i="5"/>
  <c r="D34" i="5"/>
  <c r="D35" i="5"/>
  <c r="D36" i="5"/>
  <c r="D37" i="5"/>
  <c r="D38" i="5"/>
  <c r="D58" i="5"/>
  <c r="D59" i="5"/>
  <c r="D60" i="5"/>
  <c r="D61" i="5"/>
  <c r="D62" i="5"/>
  <c r="D63" i="5"/>
  <c r="D64" i="5"/>
  <c r="D65" i="5"/>
  <c r="D66" i="5"/>
  <c r="C60" i="5"/>
  <c r="C66" i="5"/>
  <c r="C65" i="5"/>
  <c r="C64" i="5"/>
  <c r="C63" i="5"/>
  <c r="C62" i="5"/>
  <c r="C61" i="5"/>
  <c r="C59" i="5"/>
  <c r="C58" i="5"/>
  <c r="C38" i="5"/>
  <c r="C37" i="5"/>
  <c r="C36" i="5"/>
  <c r="C35" i="5"/>
  <c r="C34" i="5"/>
  <c r="C33" i="5"/>
  <c r="C32" i="5"/>
  <c r="C31" i="5"/>
  <c r="C27" i="5"/>
  <c r="C28" i="5"/>
  <c r="C29" i="5"/>
  <c r="C30" i="5"/>
  <c r="C22" i="5"/>
  <c r="C21"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R66" i="5"/>
  <c r="R65" i="5"/>
  <c r="R64" i="5"/>
  <c r="R63" i="5"/>
  <c r="R62" i="5"/>
  <c r="R61" i="5"/>
  <c r="R60" i="5"/>
  <c r="R59" i="5"/>
  <c r="R58" i="5"/>
  <c r="R57" i="5"/>
  <c r="R56" i="5"/>
  <c r="R55" i="5"/>
  <c r="R54" i="5"/>
  <c r="R53" i="5"/>
  <c r="R52" i="5"/>
  <c r="R51" i="5"/>
  <c r="R50" i="5"/>
  <c r="R49" i="5"/>
  <c r="R48" i="5"/>
  <c r="R47" i="5"/>
  <c r="R46" i="5"/>
  <c r="R45" i="5"/>
  <c r="R44" i="5"/>
  <c r="R43" i="5"/>
  <c r="R42" i="5"/>
  <c r="R41" i="5"/>
  <c r="R40" i="5"/>
  <c r="R39" i="5"/>
  <c r="R38" i="5"/>
  <c r="R37" i="5"/>
  <c r="R36" i="5"/>
  <c r="R35" i="5"/>
  <c r="R34" i="5"/>
  <c r="R33" i="5"/>
  <c r="R32" i="5"/>
  <c r="R31" i="5"/>
  <c r="R30" i="5"/>
  <c r="R29" i="5"/>
  <c r="R28" i="5"/>
  <c r="R27" i="5"/>
  <c r="R26" i="5"/>
  <c r="R25" i="5"/>
  <c r="R24" i="5"/>
  <c r="R23" i="5"/>
  <c r="R22" i="5"/>
  <c r="R14" i="5"/>
  <c r="R15" i="5"/>
  <c r="R16" i="5"/>
  <c r="R17" i="5"/>
  <c r="R18" i="5"/>
  <c r="R19" i="5"/>
  <c r="R20" i="5"/>
  <c r="R21" i="5"/>
  <c r="R13" i="5"/>
  <c r="R12" i="5"/>
  <c r="R11" i="5"/>
  <c r="R10" i="5"/>
  <c r="R9"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P7" i="5"/>
  <c r="P8" i="5"/>
  <c r="P9" i="5"/>
  <c r="P10" i="5"/>
  <c r="P11" i="5"/>
  <c r="P12" i="5"/>
  <c r="P13" i="5"/>
  <c r="P14" i="5"/>
  <c r="P15" i="5"/>
  <c r="P16" i="5"/>
  <c r="P17" i="5"/>
  <c r="P18" i="5"/>
  <c r="P19" i="5"/>
  <c r="P20" i="5"/>
  <c r="P21" i="5"/>
  <c r="P22" i="5"/>
  <c r="P23" i="5"/>
  <c r="P24" i="5"/>
  <c r="P25" i="5"/>
  <c r="P26" i="5"/>
  <c r="P27" i="5"/>
  <c r="P28" i="5"/>
  <c r="P29" i="5"/>
  <c r="P30" i="5"/>
  <c r="P31" i="5"/>
  <c r="P32" i="5"/>
  <c r="P33" i="5"/>
  <c r="P34" i="5"/>
  <c r="P35" i="5"/>
  <c r="P36" i="5"/>
  <c r="P37" i="5"/>
  <c r="P38" i="5"/>
  <c r="P39" i="5"/>
  <c r="P40" i="5"/>
  <c r="P41" i="5"/>
  <c r="P42" i="5"/>
  <c r="P43" i="5"/>
  <c r="P44" i="5"/>
  <c r="P45" i="5"/>
  <c r="P46" i="5"/>
  <c r="P47" i="5"/>
  <c r="P48" i="5"/>
  <c r="P49" i="5"/>
  <c r="P50" i="5"/>
  <c r="P51" i="5"/>
  <c r="P52" i="5"/>
  <c r="P53" i="5"/>
  <c r="P54" i="5"/>
  <c r="P55" i="5"/>
  <c r="P56" i="5"/>
  <c r="P57" i="5"/>
  <c r="P58" i="5"/>
  <c r="P59" i="5"/>
  <c r="P60" i="5"/>
  <c r="P61" i="5"/>
  <c r="P62" i="5"/>
  <c r="P63" i="5"/>
  <c r="P64" i="5"/>
  <c r="P65" i="5"/>
  <c r="P6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N66" i="5"/>
  <c r="N65" i="5"/>
  <c r="N64" i="5"/>
  <c r="N63" i="5"/>
  <c r="N62" i="5"/>
  <c r="N61" i="5"/>
  <c r="N60" i="5"/>
  <c r="N59" i="5"/>
  <c r="N58" i="5"/>
  <c r="N57" i="5"/>
  <c r="N56"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2" i="5"/>
  <c r="N21" i="5"/>
  <c r="N20" i="5"/>
  <c r="N19" i="5"/>
  <c r="N18" i="5"/>
  <c r="N17" i="5"/>
  <c r="N16" i="5"/>
  <c r="N15" i="5"/>
  <c r="N14" i="5"/>
  <c r="N13" i="5"/>
  <c r="N12" i="5"/>
  <c r="N11" i="5"/>
  <c r="N10" i="5"/>
  <c r="N9"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7" i="5"/>
  <c r="L36" i="5"/>
  <c r="L35" i="5"/>
  <c r="L34" i="5"/>
  <c r="L33" i="5"/>
  <c r="L32" i="5"/>
  <c r="L31" i="5"/>
  <c r="L30" i="5"/>
  <c r="L29" i="5"/>
  <c r="L28" i="5"/>
  <c r="L27" i="5"/>
  <c r="L26" i="5"/>
  <c r="L25" i="5"/>
  <c r="L24" i="5"/>
  <c r="L23" i="5"/>
  <c r="L22" i="5"/>
  <c r="L21" i="5"/>
  <c r="L20" i="5"/>
  <c r="L19" i="5"/>
  <c r="L18" i="5"/>
  <c r="L17" i="5"/>
  <c r="L16" i="5"/>
  <c r="L15" i="5"/>
  <c r="L14" i="5"/>
  <c r="L13" i="5"/>
  <c r="L12" i="5"/>
  <c r="L11" i="5"/>
  <c r="L10" i="5"/>
  <c r="L9" i="5"/>
  <c r="L7" i="5"/>
  <c r="J66" i="5"/>
  <c r="J65" i="5"/>
  <c r="J64" i="5"/>
  <c r="J63" i="5"/>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G7" i="5"/>
  <c r="J7" i="5"/>
  <c r="N7" i="5"/>
  <c r="R7" i="5"/>
  <c r="G8" i="5"/>
  <c r="J8" i="5"/>
  <c r="L8" i="5"/>
  <c r="N8" i="5"/>
  <c r="R8" i="5"/>
  <c r="C9" i="5"/>
  <c r="D9" i="5"/>
  <c r="C10" i="5"/>
  <c r="D10" i="5"/>
  <c r="D7" i="5"/>
  <c r="D8" i="5"/>
  <c r="D11" i="5"/>
  <c r="D12" i="5"/>
  <c r="D13" i="5"/>
  <c r="D14" i="5"/>
  <c r="D15" i="5"/>
  <c r="D16" i="5"/>
  <c r="D17" i="5"/>
  <c r="D18" i="5"/>
  <c r="D19" i="5"/>
  <c r="D20" i="5"/>
  <c r="D21" i="5"/>
  <c r="D22" i="5"/>
  <c r="D23" i="5"/>
  <c r="D24" i="5"/>
  <c r="D25" i="5"/>
  <c r="D26" i="5"/>
  <c r="D40" i="5"/>
  <c r="D41" i="5"/>
  <c r="D42" i="5"/>
  <c r="D43" i="5"/>
  <c r="D44" i="5"/>
  <c r="D45" i="5"/>
  <c r="D46" i="5"/>
  <c r="D47" i="5"/>
  <c r="D48" i="5"/>
  <c r="D49" i="5"/>
  <c r="D50" i="5"/>
  <c r="D51" i="5"/>
  <c r="D52" i="5"/>
  <c r="D53" i="5"/>
  <c r="D54" i="5"/>
  <c r="D55" i="5"/>
  <c r="D56" i="5"/>
  <c r="D57" i="5"/>
  <c r="C57" i="5"/>
  <c r="C56" i="5"/>
  <c r="C55" i="5"/>
  <c r="C54" i="5"/>
  <c r="C53" i="5"/>
  <c r="C52" i="5"/>
  <c r="C51" i="5"/>
  <c r="C50" i="5"/>
  <c r="C49" i="5"/>
  <c r="C48" i="5"/>
  <c r="C47" i="5"/>
  <c r="C46" i="5"/>
  <c r="C45" i="5"/>
  <c r="C44" i="5"/>
  <c r="C43" i="5"/>
  <c r="C42" i="5"/>
  <c r="C41" i="5"/>
  <c r="C40" i="5"/>
  <c r="C26" i="5"/>
  <c r="C25" i="5"/>
  <c r="C24" i="5"/>
  <c r="C23" i="5"/>
  <c r="C20" i="5"/>
  <c r="C19" i="5"/>
  <c r="C18" i="5"/>
  <c r="C17" i="5"/>
  <c r="C16" i="5"/>
  <c r="C15" i="5"/>
  <c r="C14" i="5"/>
  <c r="C13" i="5"/>
  <c r="C12" i="5"/>
  <c r="C11"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0" i="5"/>
  <c r="B21" i="5"/>
  <c r="B19" i="5"/>
  <c r="B18" i="5"/>
  <c r="B17" i="5"/>
  <c r="B16" i="5"/>
  <c r="B15" i="5"/>
  <c r="B14" i="5"/>
  <c r="B13" i="5"/>
  <c r="B12" i="5"/>
  <c r="B11" i="5"/>
  <c r="B10" i="5"/>
  <c r="B9" i="5"/>
  <c r="C8" i="5"/>
  <c r="C7" i="5"/>
  <c r="B8" i="5"/>
  <c r="P187" i="2"/>
  <c r="M18" i="2" a="1"/>
  <c r="M18" i="2" s="1"/>
  <c r="P140" i="2"/>
  <c r="Q18" i="2" a="1"/>
  <c r="Q18" i="2" s="1"/>
  <c r="Q20" i="2" a="1"/>
  <c r="Q20" i="2" s="1"/>
  <c r="P297" i="2" l="1"/>
  <c r="P293" i="2"/>
  <c r="P344" i="2"/>
  <c r="P136" i="2"/>
  <c r="P195" i="2"/>
  <c r="P89" i="2"/>
  <c r="P246" i="2"/>
  <c r="P22" i="2"/>
  <c r="P289" i="2"/>
  <c r="P93" i="2"/>
  <c r="P340" i="2"/>
  <c r="P85" i="2"/>
  <c r="P277" i="2"/>
  <c r="P81" i="2"/>
  <c r="P273" i="2"/>
  <c r="P179" i="2"/>
  <c r="P285" i="2"/>
  <c r="P128" i="2"/>
  <c r="P332" i="2"/>
  <c r="P167" i="2"/>
  <c r="P320" i="2"/>
  <c r="P120" i="2"/>
  <c r="P175" i="2"/>
  <c r="P218" i="2"/>
  <c r="P214" i="2"/>
  <c r="P230" i="2"/>
  <c r="P336" i="2"/>
  <c r="P112" i="2"/>
  <c r="P222" i="2"/>
  <c r="P269" i="2"/>
  <c r="P183" i="2"/>
  <c r="P324" i="2"/>
  <c r="P234" i="2"/>
  <c r="P281" i="2"/>
  <c r="P116" i="2"/>
  <c r="P65" i="2"/>
  <c r="P328" i="2"/>
  <c r="P316" i="2"/>
  <c r="P265" i="2"/>
  <c r="P226" i="2"/>
  <c r="P163" i="2"/>
  <c r="P171" i="2"/>
  <c r="P124" i="2"/>
  <c r="P132" i="2"/>
  <c r="P69" i="2"/>
  <c r="P77" i="2"/>
  <c r="P61" i="2"/>
  <c r="P73" i="2"/>
  <c r="P26" i="2"/>
  <c r="P42" i="2"/>
  <c r="P30" i="2"/>
  <c r="P38" i="2"/>
  <c r="P34" i="2"/>
  <c r="P18" i="2"/>
  <c r="N301" i="2" l="1"/>
  <c r="K301" i="2"/>
  <c r="N352" i="2"/>
  <c r="K352" i="2"/>
  <c r="N199" i="2"/>
  <c r="K199" i="2"/>
  <c r="K97" i="2"/>
  <c r="N148" i="2"/>
  <c r="N250" i="2"/>
  <c r="K250" i="2"/>
  <c r="K148" i="2"/>
  <c r="N97" i="2"/>
  <c r="K46" i="2"/>
  <c r="N46"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<sst xmlns="http://schemas.openxmlformats.org/spreadsheetml/2006/main" count="946" uniqueCount="90">
  <si>
    <t>総会</t>
    <rPh sb="0" eb="2">
      <t>ソウカイ</t>
    </rPh>
    <phoneticPr fontId="1"/>
  </si>
  <si>
    <t>懇親会</t>
    <rPh sb="0" eb="3">
      <t>コンシンカイ</t>
    </rPh>
    <phoneticPr fontId="1"/>
  </si>
  <si>
    <t>観光　　　　　コース</t>
  </si>
  <si>
    <t>No.</t>
    <phoneticPr fontId="1"/>
  </si>
  <si>
    <t>男　　　・　　女</t>
  </si>
  <si>
    <t>日</t>
    <rPh sb="0" eb="1">
      <t>ニチ</t>
    </rPh>
    <phoneticPr fontId="1"/>
  </si>
  <si>
    <t>月</t>
    <rPh sb="0" eb="1">
      <t>ガツ</t>
    </rPh>
    <phoneticPr fontId="1"/>
  </si>
  <si>
    <t>年</t>
    <rPh sb="0" eb="1">
      <t>ネン</t>
    </rPh>
    <phoneticPr fontId="1"/>
  </si>
  <si>
    <t>〇</t>
  </si>
  <si>
    <t>\</t>
    <phoneticPr fontId="1"/>
  </si>
  <si>
    <t>合 計</t>
    <rPh sb="0" eb="1">
      <t>ア</t>
    </rPh>
    <rPh sb="2" eb="3">
      <t>ケイ</t>
    </rPh>
    <phoneticPr fontId="1"/>
  </si>
  <si>
    <t>氏 名</t>
    <rPh sb="0" eb="1">
      <t>シ</t>
    </rPh>
    <rPh sb="2" eb="3">
      <t>メイ</t>
    </rPh>
    <phoneticPr fontId="1"/>
  </si>
  <si>
    <t>S</t>
  </si>
  <si>
    <t>見本</t>
    <rPh sb="0" eb="2">
      <t>ミホン</t>
    </rPh>
    <phoneticPr fontId="1"/>
  </si>
  <si>
    <t>代表取締役</t>
    <rPh sb="0" eb="5">
      <t>ダイヒョウトリシマリヤク</t>
    </rPh>
    <phoneticPr fontId="1"/>
  </si>
  <si>
    <t>役職</t>
    <rPh sb="0" eb="2">
      <t>ヤクショク</t>
    </rPh>
    <phoneticPr fontId="1"/>
  </si>
  <si>
    <t>男</t>
  </si>
  <si>
    <t>団体名（所属名）:</t>
    <rPh sb="0" eb="3">
      <t>ダンタイメイ</t>
    </rPh>
    <rPh sb="4" eb="7">
      <t>ショゾクメイ</t>
    </rPh>
    <phoneticPr fontId="1"/>
  </si>
  <si>
    <t>TEL：</t>
  </si>
  <si>
    <t>FAX：</t>
  </si>
  <si>
    <t>ご担当者名：　　　　　　　　　　</t>
    <phoneticPr fontId="1"/>
  </si>
  <si>
    <t>名</t>
    <rPh sb="0" eb="1">
      <t>メイ</t>
    </rPh>
    <phoneticPr fontId="1"/>
  </si>
  <si>
    <t>性　　別</t>
    <rPh sb="0" eb="1">
      <t>セイ</t>
    </rPh>
    <rPh sb="3" eb="4">
      <t>ベツ</t>
    </rPh>
    <phoneticPr fontId="1"/>
  </si>
  <si>
    <t>ゴルフ　　　　　コンペ　　　　コース</t>
    <phoneticPr fontId="1"/>
  </si>
  <si>
    <t>①名古屋マリオットアソシアホテル</t>
    <rPh sb="1" eb="4">
      <t>ナゴヤ</t>
    </rPh>
    <phoneticPr fontId="1"/>
  </si>
  <si>
    <t>②名古屋ＪＲゲートタワーホテル</t>
    <rPh sb="1" eb="4">
      <t>ナゴヤ</t>
    </rPh>
    <phoneticPr fontId="1"/>
  </si>
  <si>
    <t>③名鉄グランドホテル</t>
    <rPh sb="1" eb="3">
      <t>メイテツ</t>
    </rPh>
    <phoneticPr fontId="1"/>
  </si>
  <si>
    <t>④モンブランホテルラフィネ名古屋駅前</t>
    <rPh sb="13" eb="18">
      <t>ナゴヤエキマエ</t>
    </rPh>
    <phoneticPr fontId="1"/>
  </si>
  <si>
    <t>⑤名鉄イン　名古屋駅新幹線口</t>
    <rPh sb="1" eb="3">
      <t>メイテツ</t>
    </rPh>
    <rPh sb="6" eb="10">
      <t>ナゴヤエキ</t>
    </rPh>
    <rPh sb="10" eb="14">
      <t>シンカンセングチ</t>
    </rPh>
    <phoneticPr fontId="1"/>
  </si>
  <si>
    <t>⑥サイプレスホテル　名古屋駅前</t>
    <rPh sb="10" eb="15">
      <t>ナゴヤエキマエ</t>
    </rPh>
    <phoneticPr fontId="1"/>
  </si>
  <si>
    <t>〇を付ける</t>
  </si>
  <si>
    <t>月</t>
  </si>
  <si>
    <t>S・H</t>
    <phoneticPr fontId="1"/>
  </si>
  <si>
    <t>プルダウン選択可</t>
    <rPh sb="5" eb="7">
      <t>センタク</t>
    </rPh>
    <rPh sb="7" eb="8">
      <t>カ</t>
    </rPh>
    <phoneticPr fontId="1"/>
  </si>
  <si>
    <t>オプショナルツアー</t>
    <phoneticPr fontId="1"/>
  </si>
  <si>
    <t>\</t>
  </si>
  <si>
    <t>※表記の代金は「おとなおひとり様」です。</t>
  </si>
  <si>
    <t>総会・懇親会片方のみ</t>
    <phoneticPr fontId="1"/>
  </si>
  <si>
    <t>参加でも同金額です</t>
    <rPh sb="0" eb="2">
      <t>サンカ</t>
    </rPh>
    <rPh sb="4" eb="7">
      <t>ドウキンガク</t>
    </rPh>
    <phoneticPr fontId="1"/>
  </si>
  <si>
    <t>　　</t>
    <phoneticPr fontId="1"/>
  </si>
  <si>
    <t>　1枚目/　　枚</t>
    <rPh sb="2" eb="4">
      <t>マイメ</t>
    </rPh>
    <phoneticPr fontId="1"/>
  </si>
  <si>
    <t>　2枚目/　　枚</t>
    <rPh sb="2" eb="4">
      <t>マイメ</t>
    </rPh>
    <phoneticPr fontId="1"/>
  </si>
  <si>
    <t>　3枚目/　　枚</t>
    <rPh sb="2" eb="4">
      <t>マイメ</t>
    </rPh>
    <phoneticPr fontId="1"/>
  </si>
  <si>
    <t>　4枚目/　　枚</t>
    <rPh sb="2" eb="4">
      <t>マイメ</t>
    </rPh>
    <phoneticPr fontId="1"/>
  </si>
  <si>
    <t>　5枚目/　　枚</t>
    <rPh sb="2" eb="4">
      <t>マイメ</t>
    </rPh>
    <phoneticPr fontId="1"/>
  </si>
  <si>
    <t>　6枚目/　　枚</t>
    <rPh sb="2" eb="4">
      <t>マイメ</t>
    </rPh>
    <phoneticPr fontId="1"/>
  </si>
  <si>
    <t>　7枚目/　　枚</t>
    <rPh sb="2" eb="4">
      <t>マイメ</t>
    </rPh>
    <phoneticPr fontId="1"/>
  </si>
  <si>
    <t>第88回（一社）日本左官業組合連合会定時総会　東海ブロック愛知大会　参加申込書</t>
  </si>
  <si>
    <t>第88回（一社）日本左官業組合連合会定時総会　東海ブロック愛知大会　参加申込書</t>
    <phoneticPr fontId="1"/>
  </si>
  <si>
    <t>⑦名鉄イン　名古屋駅前</t>
    <rPh sb="1" eb="3">
      <t>メイテツ</t>
    </rPh>
    <rPh sb="6" eb="11">
      <t>ナゴヤエキマエ</t>
    </rPh>
    <phoneticPr fontId="1"/>
  </si>
  <si>
    <t>第88回（一社）日本左官業組合連合会定時総会　東海ブロック愛知大会　参加申込書</t>
    <rPh sb="0" eb="1">
      <t>ダイ</t>
    </rPh>
    <rPh sb="3" eb="4">
      <t>カイ</t>
    </rPh>
    <rPh sb="5" eb="7">
      <t>イッシャ</t>
    </rPh>
    <rPh sb="8" eb="9">
      <t>ニチ</t>
    </rPh>
    <rPh sb="9" eb="18">
      <t>ホンサカンギョウクミアイレンゴウカイ</t>
    </rPh>
    <rPh sb="18" eb="22">
      <t>テイジソウカイ</t>
    </rPh>
    <phoneticPr fontId="1"/>
  </si>
  <si>
    <r>
      <rPr>
        <sz val="8"/>
        <color theme="1"/>
        <rFont val="HGPｺﾞｼｯｸM"/>
        <family val="3"/>
        <charset val="128"/>
      </rPr>
      <t>宿泊</t>
    </r>
    <r>
      <rPr>
        <sz val="6"/>
        <color theme="1"/>
        <rFont val="HGPｺﾞｼｯｸM"/>
        <family val="3"/>
        <charset val="128"/>
      </rPr>
      <t>（プルダウン選択可・宿泊しない場合は宿泊なしを選択）</t>
    </r>
    <rPh sb="0" eb="2">
      <t>シュクハク</t>
    </rPh>
    <rPh sb="8" eb="10">
      <t>センタク</t>
    </rPh>
    <rPh sb="10" eb="11">
      <t>カ</t>
    </rPh>
    <phoneticPr fontId="1"/>
  </si>
  <si>
    <t>①名古屋マリオットアソシアホテル</t>
  </si>
  <si>
    <t>　太郎</t>
    <rPh sb="1" eb="3">
      <t>タロウ</t>
    </rPh>
    <phoneticPr fontId="1"/>
  </si>
  <si>
    <t>左官</t>
    <rPh sb="0" eb="2">
      <t>サカン</t>
    </rPh>
    <phoneticPr fontId="1"/>
  </si>
  <si>
    <t>サカン</t>
    <phoneticPr fontId="1"/>
  </si>
  <si>
    <t>タロウ</t>
    <phoneticPr fontId="1"/>
  </si>
  <si>
    <t>姓</t>
    <rPh sb="0" eb="1">
      <t>セイ</t>
    </rPh>
    <phoneticPr fontId="1"/>
  </si>
  <si>
    <t>名</t>
    <rPh sb="0" eb="1">
      <t>ナ</t>
    </rPh>
    <phoneticPr fontId="1"/>
  </si>
  <si>
    <t>姓（ﾌﾘｶﾞﾅ）</t>
    <rPh sb="0" eb="1">
      <t>セイ</t>
    </rPh>
    <phoneticPr fontId="1"/>
  </si>
  <si>
    <t>名（ﾌﾘｶﾞﾅ）</t>
    <rPh sb="0" eb="1">
      <t>ナ</t>
    </rPh>
    <phoneticPr fontId="1"/>
  </si>
  <si>
    <t>年</t>
  </si>
  <si>
    <t>日</t>
  </si>
  <si>
    <t>生年月日</t>
    <rPh sb="0" eb="4">
      <t>セイネンガッピ</t>
    </rPh>
    <phoneticPr fontId="1"/>
  </si>
  <si>
    <t>性別</t>
    <rPh sb="0" eb="2">
      <t>セイベツ</t>
    </rPh>
    <phoneticPr fontId="1"/>
  </si>
  <si>
    <t>宿泊</t>
    <rPh sb="0" eb="2">
      <t>シュクハク</t>
    </rPh>
    <phoneticPr fontId="1"/>
  </si>
  <si>
    <t>ゴルフ</t>
    <phoneticPr fontId="1"/>
  </si>
  <si>
    <t>観光</t>
    <rPh sb="0" eb="2">
      <t>カンコウ</t>
    </rPh>
    <phoneticPr fontId="1"/>
  </si>
  <si>
    <t>大会登録       参加費</t>
    <rPh sb="0" eb="2">
      <t>タイカイ</t>
    </rPh>
    <rPh sb="2" eb="4">
      <t>トウロク</t>
    </rPh>
    <rPh sb="11" eb="14">
      <t>サンカヒ</t>
    </rPh>
    <phoneticPr fontId="1"/>
  </si>
  <si>
    <t>生年      月日　　※ゴルフ　　　参加者　　　のみ</t>
    <rPh sb="0" eb="2">
      <t>セイネン</t>
    </rPh>
    <rPh sb="8" eb="10">
      <t>ツキヒ</t>
    </rPh>
    <rPh sb="19" eb="22">
      <t>サンカシャ</t>
    </rPh>
    <phoneticPr fontId="1"/>
  </si>
  <si>
    <t>ﾌﾘｶﾅ</t>
    <phoneticPr fontId="1"/>
  </si>
  <si>
    <t>E-mail：</t>
  </si>
  <si>
    <t>近畿日本ツーリスト㈱名古屋法人MICE支店</t>
  </si>
  <si>
    <t>令和７年　　月　　日</t>
  </si>
  <si>
    <t>ﾒｰﾙｱﾄﾞﾚｽ</t>
    <phoneticPr fontId="1"/>
  </si>
  <si>
    <t>御役職名</t>
    <rPh sb="0" eb="4">
      <t>オンヤクショクメイ</t>
    </rPh>
    <phoneticPr fontId="1"/>
  </si>
  <si>
    <t>ﾌﾘｶﾞﾅ（姓・名）</t>
    <rPh sb="6" eb="7">
      <t>・</t>
    </rPh>
    <rPh sb="8" eb="9">
      <t>）</t>
    </rPh>
    <phoneticPr fontId="1"/>
  </si>
  <si>
    <t>氏　名（姓・名）</t>
    <rPh sb="0" eb="1">
      <t>シ</t>
    </rPh>
    <rPh sb="2" eb="3">
      <t>ナ</t>
    </rPh>
    <rPh sb="4" eb="5">
      <t>セイ</t>
    </rPh>
    <rPh sb="6" eb="7">
      <t>メイ</t>
    </rPh>
    <phoneticPr fontId="1"/>
  </si>
  <si>
    <t>お申込期限：２０２５年３月　７日</t>
    <rPh sb="1" eb="5">
      <t>モウシコミキゲン</t>
    </rPh>
    <phoneticPr fontId="1"/>
  </si>
  <si>
    <t>第88回　日左連定時総会東海ブロック愛知大会（WEB用）　参加者名簿</t>
    <rPh sb="0" eb="1">
      <t>ダイ</t>
    </rPh>
    <rPh sb="3" eb="4">
      <t>カイ</t>
    </rPh>
    <rPh sb="5" eb="12">
      <t>ニチサレンテイジソウカイ</t>
    </rPh>
    <rPh sb="12" eb="14">
      <t>トウカイ</t>
    </rPh>
    <rPh sb="18" eb="22">
      <t>アイチタイカイ</t>
    </rPh>
    <rPh sb="26" eb="27">
      <t>ヨウ</t>
    </rPh>
    <rPh sb="29" eb="32">
      <t>サンカシャ</t>
    </rPh>
    <rPh sb="32" eb="34">
      <t>メイボ</t>
    </rPh>
    <phoneticPr fontId="1"/>
  </si>
  <si>
    <t>参加団体名:</t>
    <rPh sb="0" eb="5">
      <t>サンカダンタイメイ</t>
    </rPh>
    <phoneticPr fontId="1"/>
  </si>
  <si>
    <t>ご担当者：</t>
    <rPh sb="1" eb="4">
      <t>タントウシャ</t>
    </rPh>
    <phoneticPr fontId="1"/>
  </si>
  <si>
    <t>TEL:</t>
    <phoneticPr fontId="1"/>
  </si>
  <si>
    <t>ﾒｰﾙｱﾄﾞﾚｽ:</t>
    <phoneticPr fontId="1"/>
  </si>
  <si>
    <t>FAX:</t>
    <phoneticPr fontId="1"/>
  </si>
  <si>
    <t>企画実施</t>
    <rPh sb="0" eb="4">
      <t>キカクジッシ</t>
    </rPh>
    <phoneticPr fontId="1"/>
  </si>
  <si>
    <t>　　　※ご請求書は後日お送りいたします</t>
    <phoneticPr fontId="1"/>
  </si>
  <si>
    <t>[お問い合わせ窓口]近畿日本ツーリスト㈱　トラベルサービスセンター西日本</t>
    <rPh sb="2" eb="3">
      <t>ト</t>
    </rPh>
    <rPh sb="4" eb="5">
      <t>ア</t>
    </rPh>
    <rPh sb="7" eb="9">
      <t>マドグチ</t>
    </rPh>
    <rPh sb="10" eb="14">
      <t>キンキニホン</t>
    </rPh>
    <rPh sb="33" eb="36">
      <t>ニシニホン</t>
    </rPh>
    <phoneticPr fontId="1"/>
  </si>
  <si>
    <t>sakan-kntmice@or.knt.co.jp</t>
    <phoneticPr fontId="1"/>
  </si>
  <si>
    <t>　　TEL:０６－６５３５－７９７３　　FAX:０６－６５３５－８６４８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</si>
</sst>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_);[Red]\(#,##0\)"/>
    <numFmt numFmtId="177" formatCode="#"/>
    <numFmt numFmtId="178" formatCode="#,##0_ "/>
  </numFmts>
  <fonts count="29"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6"/>
      <color theme="1"/>
      <name val="HGPｺﾞｼｯｸM"/>
      <family val="3"/>
      <charset val="128"/>
    </font>
    <font>
      <sz val="8"/>
      <color theme="1"/>
      <name val="HGPｺﾞｼｯｸM"/>
      <family val="3"/>
      <charset val="128"/>
    </font>
    <font>
      <sz val="11"/>
      <color theme="1"/>
      <name val="HGPｺﾞｼｯｸM"/>
      <family val="3"/>
      <charset val="128"/>
    </font>
    <font>
      <b/>
      <sz val="11"/>
      <color theme="1"/>
      <name val="HGPｺﾞｼｯｸM"/>
      <family val="3"/>
      <charset val="128"/>
    </font>
    <font>
      <sz val="10"/>
      <color theme="1"/>
      <name val="HGPｺﾞｼｯｸM"/>
      <family val="3"/>
      <charset val="128"/>
    </font>
    <font>
      <sz val="9"/>
      <color theme="1"/>
      <name val="HGPｺﾞｼｯｸM"/>
      <family val="3"/>
      <charset val="128"/>
    </font>
    <font>
      <u/>
      <sz val="8"/>
      <color theme="1"/>
      <name val="HGPｺﾞｼｯｸM"/>
      <family val="3"/>
      <charset val="128"/>
    </font>
    <font>
      <u/>
      <sz val="9"/>
      <color theme="1"/>
      <name val="HGPｺﾞｼｯｸM"/>
      <family val="3"/>
      <charset val="128"/>
    </font>
    <font>
      <u/>
      <sz val="11"/>
      <color theme="1"/>
      <name val="HGPｺﾞｼｯｸM"/>
      <family val="3"/>
      <charset val="128"/>
    </font>
    <font>
      <sz val="12"/>
      <color theme="1"/>
      <name val="HGPｺﾞｼｯｸM"/>
      <family val="3"/>
      <charset val="128"/>
    </font>
    <font>
      <b/>
      <sz val="14"/>
      <color theme="1"/>
      <name val="HGPｺﾞｼｯｸM"/>
      <family val="3"/>
      <charset val="128"/>
    </font>
    <font>
      <b/>
      <sz val="12"/>
      <color theme="1"/>
      <name val="HGPｺﾞｼｯｸM"/>
      <family val="3"/>
      <charset val="128"/>
    </font>
    <font>
      <sz val="6"/>
      <color theme="0"/>
      <name val="HGPｺﾞｼｯｸM"/>
      <family val="3"/>
      <charset val="128"/>
    </font>
    <font>
      <sz val="10"/>
      <name val="HGPｺﾞｼｯｸM"/>
      <family val="3"/>
      <charset val="128"/>
    </font>
    <font>
      <sz val="9"/>
      <color theme="1"/>
      <name val="游ゴシック"/>
      <family val="2"/>
      <charset val="128"/>
      <scheme val="minor"/>
    </font>
    <font>
      <sz val="12"/>
      <color theme="1"/>
      <name val="游ゴシック"/>
      <family val="2"/>
      <charset val="128"/>
      <scheme val="minor"/>
    </font>
    <font>
      <sz val="6"/>
      <color theme="1"/>
      <name val="游ゴシック"/>
      <family val="2"/>
      <charset val="128"/>
      <scheme val="minor"/>
    </font>
    <font>
      <sz val="10"/>
      <color theme="1"/>
      <name val="游ゴシック"/>
      <family val="2"/>
      <charset val="128"/>
      <scheme val="minor"/>
    </font>
    <font>
      <sz val="8"/>
      <color theme="1"/>
      <name val="游ゴシック"/>
      <family val="3"/>
      <charset val="128"/>
      <scheme val="minor"/>
    </font>
    <font>
      <sz val="6"/>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b/>
      <sz val="8"/>
      <color theme="1"/>
      <name val="HGPｺﾞｼｯｸM"/>
      <family val="3"/>
      <charset val="128"/>
    </font>
    <font>
      <sz val="6"/>
      <color theme="0"/>
      <name val="游ゴシック"/>
      <family val="2"/>
      <charset val="128"/>
      <scheme val="minor"/>
    </font>
    <font>
      <b/>
      <sz val="12"/>
      <color theme="1"/>
      <name val="游ゴシック"/>
      <family val="3"/>
      <charset val="128"/>
      <scheme val="minor"/>
    </font>
    <font>
      <u/>
      <sz val="11"/>
      <color theme="10"/>
      <name val="游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62">
    <border>
      <left/>
      <right/>
      <top/>
      <bottom/>
      <diagonal/>
    </border>
    <border>
      <left/>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dotted">
        <color indexed="64"/>
      </right>
      <top style="thin">
        <color indexed="64"/>
      </top>
      <bottom/>
      <diagonal/>
    </border>
    <border>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right style="dotted">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rgb="FF92D050"/>
      </bottom>
      <diagonal/>
    </border>
    <border>
      <left style="thin">
        <color indexed="64"/>
      </left>
      <right/>
      <top style="thin">
        <color indexed="64"/>
      </top>
      <bottom style="thin">
        <color rgb="FF92D050"/>
      </bottom>
      <diagonal/>
    </border>
    <border>
      <left/>
      <right/>
      <top style="thin">
        <color indexed="64"/>
      </top>
      <bottom style="thin">
        <color rgb="FF92D050"/>
      </bottom>
      <diagonal/>
    </border>
    <border>
      <left/>
      <right style="thin">
        <color indexed="64"/>
      </right>
      <top style="thin">
        <color indexed="64"/>
      </top>
      <bottom style="thin">
        <color rgb="FF92D050"/>
      </bottom>
      <diagonal/>
    </border>
    <border>
      <left style="thin">
        <color indexed="64"/>
      </left>
      <right style="thin">
        <color indexed="64"/>
      </right>
      <top style="thin">
        <color rgb="FF92D050"/>
      </top>
      <bottom style="thin">
        <color indexed="64"/>
      </bottom>
      <diagonal/>
    </border>
    <border>
      <left style="thin">
        <color indexed="64"/>
      </left>
      <right/>
      <top style="thin">
        <color rgb="FF92D050"/>
      </top>
      <bottom style="thin">
        <color indexed="64"/>
      </bottom>
      <diagonal/>
    </border>
    <border>
      <left/>
      <right/>
      <top style="thin">
        <color rgb="FF92D050"/>
      </top>
      <bottom style="thin">
        <color indexed="64"/>
      </bottom>
      <diagonal/>
    </border>
    <border>
      <left/>
      <right style="thin">
        <color indexed="64"/>
      </right>
      <top style="thin">
        <color rgb="FF92D050"/>
      </top>
      <bottom style="thin">
        <color indexed="64"/>
      </bottom>
      <diagonal/>
    </border>
    <border>
      <left style="thin">
        <color indexed="64"/>
      </left>
      <right style="thin">
        <color indexed="64"/>
      </right>
      <top/>
      <bottom style="thin">
        <color rgb="FF92D050"/>
      </bottom>
      <diagonal/>
    </border>
    <border>
      <left/>
      <right/>
      <top/>
      <bottom style="thin">
        <color rgb="FF92D050"/>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rgb="FF92D050"/>
      </top>
      <bottom/>
      <diagonal/>
    </border>
    <border>
      <left/>
      <right/>
      <top style="medium">
        <color indexed="64"/>
      </top>
      <bottom/>
      <diagonal/>
    </border>
  </borders>
  <cellStyleXfs count="2">
    <xf numFmtId="0" fontId="0" fillId="0" borderId="0">
      <alignment vertical="center"/>
    </xf>
    <xf numFmtId="0" fontId="28" fillId="0" borderId="0" applyNumberFormat="0" applyFill="0" applyBorder="0" applyAlignment="0" applyProtection="0">
      <alignment vertical="center"/>
    </xf>
  </cellStyleXfs>
  <cellXfs count="269">
    <xf numFmtId="0" fontId="0" fillId="0" borderId="0" xfId="0">
      <alignment vertical="center"/>
    </xf>
    <xf numFmtId="0" fontId="2" fillId="0" borderId="0" xfId="0" applyFont="1">
      <alignment vertical="center"/>
    </xf>
    <xf numFmtId="0" fontId="5" fillId="0" borderId="0" xfId="0" applyFont="1">
      <alignment vertical="center"/>
    </xf>
    <xf numFmtId="0" fontId="3" fillId="0" borderId="0" xfId="0" applyFont="1">
      <alignment vertical="center"/>
    </xf>
    <xf numFmtId="0" fontId="7" fillId="0" borderId="0" xfId="0" applyFont="1">
      <alignment vertical="center"/>
    </xf>
    <xf numFmtId="0" fontId="8" fillId="0" borderId="0" xfId="0" applyFont="1">
      <alignment vertical="center"/>
    </xf>
    <xf numFmtId="0" fontId="3" fillId="0" borderId="0" xfId="0" applyFont="1" applyAlignment="1">
      <alignment horizontal="right" vertical="center"/>
    </xf>
    <xf numFmtId="0" fontId="7" fillId="0" borderId="0" xfId="0" applyFont="1" applyAlignment="1">
      <alignment horizontal="left" vertical="center"/>
    </xf>
    <xf numFmtId="0" fontId="7" fillId="0" borderId="0" xfId="0" applyFont="1" applyProtection="1">
      <alignment vertical="center"/>
      <protection locked="0"/>
    </xf>
    <xf numFmtId="0" fontId="9" fillId="0" borderId="0" xfId="0" applyFont="1">
      <alignment vertical="center"/>
    </xf>
    <xf numFmtId="0" fontId="10" fillId="0" borderId="0" xfId="0" applyFont="1">
      <alignment vertical="center"/>
    </xf>
    <xf numFmtId="0" fontId="12" fillId="0" borderId="0" xfId="0" applyFont="1">
      <alignment vertical="center"/>
    </xf>
    <xf numFmtId="0" fontId="3" fillId="0" borderId="0" xfId="0" applyFont="1" applyAlignment="1"/>
    <xf numFmtId="0" fontId="8" fillId="0" borderId="0" xfId="0" applyFont="1" applyAlignment="1"/>
    <xf numFmtId="0" fontId="13" fillId="0" borderId="0" xfId="0" applyFont="1">
      <alignment vertical="center"/>
    </xf>
    <xf numFmtId="0" fontId="8" fillId="0" borderId="0" xfId="0" applyFont="1" applyAlignment="1">
      <alignment horizontal="right" vertical="center"/>
    </xf>
    <xf numFmtId="0" fontId="3" fillId="0" borderId="0" xfId="0" applyFont="1" applyAlignment="1">
      <alignment vertical="top"/>
    </xf>
    <xf numFmtId="0" fontId="4" fillId="0" borderId="0" xfId="0" applyFont="1" applyAlignment="1">
      <alignment horizontal="center" vertical="center"/>
    </xf>
    <xf numFmtId="0" fontId="4" fillId="0" borderId="0" xfId="0" applyFont="1">
      <alignment vertical="center"/>
    </xf>
    <xf numFmtId="176" fontId="7" fillId="0" borderId="14" xfId="0" applyNumberFormat="1" applyFont="1" applyBorder="1">
      <alignment vertical="center"/>
    </xf>
    <xf numFmtId="176" fontId="7" fillId="0" borderId="19" xfId="0" applyNumberFormat="1" applyFont="1" applyBorder="1">
      <alignment vertical="center"/>
    </xf>
    <xf numFmtId="0" fontId="4" fillId="0" borderId="15" xfId="0" applyFont="1" applyBorder="1" applyAlignment="1">
      <alignment horizontal="right" vertical="center"/>
    </xf>
    <xf numFmtId="176" fontId="7" fillId="0" borderId="15" xfId="0" applyNumberFormat="1" applyFont="1" applyBorder="1">
      <alignment vertical="center"/>
    </xf>
    <xf numFmtId="0" fontId="3" fillId="2" borderId="17" xfId="0" applyFont="1" applyFill="1" applyBorder="1" applyAlignment="1">
      <alignment horizontal="center" vertical="center" wrapText="1"/>
    </xf>
    <xf numFmtId="0" fontId="4" fillId="2" borderId="19" xfId="0" applyFont="1" applyFill="1" applyBorder="1" applyAlignment="1" applyProtection="1">
      <alignment horizontal="center" vertical="center"/>
      <protection locked="0"/>
    </xf>
    <xf numFmtId="0" fontId="4" fillId="2" borderId="15" xfId="0" applyFont="1" applyFill="1" applyBorder="1" applyAlignment="1" applyProtection="1">
      <alignment horizontal="right" vertical="center"/>
      <protection locked="0"/>
    </xf>
    <xf numFmtId="0" fontId="4" fillId="2" borderId="8"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16" xfId="0" applyFont="1" applyFill="1" applyBorder="1" applyAlignment="1" applyProtection="1">
      <alignment horizontal="right" vertical="center"/>
      <protection locked="0"/>
    </xf>
    <xf numFmtId="0" fontId="3" fillId="0" borderId="12" xfId="0" applyFont="1" applyBorder="1" applyAlignment="1" applyProtection="1">
      <alignment horizontal="center" vertical="center" wrapText="1"/>
      <protection locked="0"/>
    </xf>
    <xf numFmtId="0" fontId="3" fillId="0" borderId="17" xfId="0" applyFont="1" applyBorder="1" applyAlignment="1">
      <alignment horizontal="center" vertical="center" wrapText="1"/>
    </xf>
    <xf numFmtId="0" fontId="4" fillId="0" borderId="8"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5" fillId="0" borderId="0" xfId="0" applyFont="1" applyAlignment="1"/>
    <xf numFmtId="0" fontId="8" fillId="0" borderId="25" xfId="0" applyFont="1" applyBorder="1">
      <alignment vertical="center"/>
    </xf>
    <xf numFmtId="0" fontId="8" fillId="0" borderId="26" xfId="0" applyFont="1" applyBorder="1">
      <alignment vertical="center"/>
    </xf>
    <xf numFmtId="0" fontId="8" fillId="0" borderId="27" xfId="0" applyFont="1" applyBorder="1">
      <alignment vertical="center"/>
    </xf>
    <xf numFmtId="0" fontId="8" fillId="0" borderId="28" xfId="0" applyFont="1" applyBorder="1">
      <alignment vertical="center"/>
    </xf>
    <xf numFmtId="0" fontId="7" fillId="0" borderId="0" xfId="0" applyFont="1" applyAlignment="1"/>
    <xf numFmtId="0" fontId="4" fillId="0" borderId="20" xfId="0" applyFont="1" applyBorder="1" applyAlignment="1">
      <alignment horizontal="right" vertical="center"/>
    </xf>
    <xf numFmtId="0" fontId="4" fillId="0" borderId="18" xfId="0" applyFont="1" applyBorder="1" applyAlignment="1">
      <alignment horizontal="right" vertical="center"/>
    </xf>
    <xf numFmtId="0" fontId="4" fillId="0" borderId="0" xfId="0" applyFont="1" applyAlignment="1">
      <alignment horizontal="right" vertical="center"/>
    </xf>
    <xf numFmtId="0" fontId="5" fillId="0" borderId="0" xfId="0" applyFont="1" applyAlignment="1">
      <alignment horizontal="right"/>
    </xf>
    <xf numFmtId="0" fontId="4" fillId="0" borderId="8" xfId="0" applyFont="1" applyBorder="1" applyAlignment="1">
      <alignment horizontal="center" vertical="center"/>
    </xf>
    <xf numFmtId="0" fontId="4" fillId="2" borderId="18" xfId="0" applyFont="1" applyFill="1" applyBorder="1" applyAlignment="1">
      <alignment horizontal="center" vertical="center" wrapText="1"/>
    </xf>
    <xf numFmtId="0" fontId="4" fillId="0" borderId="26" xfId="0" applyFont="1" applyBorder="1">
      <alignment vertical="center"/>
    </xf>
    <xf numFmtId="0" fontId="0" fillId="0" borderId="0" xfId="0" applyAlignment="1">
      <alignment horizontal="center" vertical="center"/>
    </xf>
    <xf numFmtId="0" fontId="17" fillId="0" borderId="0" xfId="0" applyFont="1">
      <alignment vertical="center"/>
    </xf>
    <xf numFmtId="0" fontId="4" fillId="0" borderId="16" xfId="0" applyFont="1" applyBorder="1" applyAlignment="1">
      <alignment horizontal="right" vertical="center"/>
    </xf>
    <xf numFmtId="0" fontId="4" fillId="0" borderId="19"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wrapText="1"/>
      <protection locked="0"/>
    </xf>
    <xf numFmtId="0" fontId="18" fillId="0" borderId="7" xfId="0" applyFont="1" applyBorder="1" applyAlignment="1">
      <alignment horizontal="center" vertical="center"/>
    </xf>
    <xf numFmtId="0" fontId="21" fillId="0" borderId="1" xfId="0" applyFont="1" applyBorder="1" applyAlignment="1">
      <alignment horizontal="center" vertical="center"/>
    </xf>
    <xf numFmtId="0" fontId="21" fillId="0" borderId="40" xfId="0" applyFont="1" applyBorder="1" applyAlignment="1">
      <alignment horizontal="center" vertical="center"/>
    </xf>
    <xf numFmtId="0" fontId="22" fillId="0" borderId="1" xfId="0" applyFont="1" applyBorder="1" applyAlignment="1">
      <alignment horizontal="center" vertical="center"/>
    </xf>
    <xf numFmtId="0" fontId="22" fillId="0" borderId="21" xfId="0" applyFont="1" applyBorder="1" applyAlignment="1">
      <alignment horizontal="center" vertical="center"/>
    </xf>
    <xf numFmtId="0" fontId="18" fillId="0" borderId="11" xfId="0" applyFont="1" applyBorder="1" applyAlignment="1">
      <alignment horizontal="center" vertical="center"/>
    </xf>
    <xf numFmtId="0" fontId="21" fillId="0" borderId="13" xfId="0" applyFont="1" applyBorder="1" applyAlignment="1">
      <alignment horizontal="center" vertical="center"/>
    </xf>
    <xf numFmtId="0" fontId="21" fillId="0" borderId="6" xfId="0" applyFont="1" applyBorder="1" applyAlignment="1">
      <alignment horizontal="center" vertical="center"/>
    </xf>
    <xf numFmtId="0" fontId="22" fillId="0" borderId="6" xfId="0" applyFont="1" applyBorder="1" applyAlignment="1">
      <alignment horizontal="center" vertical="center"/>
    </xf>
    <xf numFmtId="0" fontId="22" fillId="0" borderId="16" xfId="0" applyFont="1" applyBorder="1" applyAlignment="1">
      <alignment horizontal="center" vertical="center"/>
    </xf>
    <xf numFmtId="0" fontId="17" fillId="0" borderId="7" xfId="0" applyFont="1" applyBorder="1" applyAlignment="1">
      <alignment horizontal="center" vertical="center"/>
    </xf>
    <xf numFmtId="0" fontId="23" fillId="0" borderId="7" xfId="0" applyFont="1" applyBorder="1" applyAlignment="1">
      <alignment horizontal="center" vertical="center"/>
    </xf>
    <xf numFmtId="0" fontId="21" fillId="0" borderId="7" xfId="0" applyFont="1" applyBorder="1" applyAlignment="1">
      <alignment horizontal="center" vertical="center"/>
    </xf>
    <xf numFmtId="0" fontId="22" fillId="0" borderId="7" xfId="0" applyFont="1" applyBorder="1" applyAlignment="1">
      <alignment horizontal="center" vertical="center"/>
    </xf>
    <xf numFmtId="0" fontId="19" fillId="0" borderId="7" xfId="0" applyFont="1" applyBorder="1" applyAlignment="1">
      <alignment horizontal="center" vertical="center"/>
    </xf>
    <xf numFmtId="0" fontId="20" fillId="0" borderId="7" xfId="0" applyFont="1" applyBorder="1" applyAlignment="1">
      <alignment horizontal="left" vertical="center"/>
    </xf>
    <xf numFmtId="0" fontId="20" fillId="0" borderId="7" xfId="0" applyFont="1" applyBorder="1" applyAlignment="1">
      <alignment horizontal="center" vertical="center"/>
    </xf>
    <xf numFmtId="0" fontId="17" fillId="0" borderId="7" xfId="0" applyFont="1" applyBorder="1">
      <alignment vertical="center"/>
    </xf>
    <xf numFmtId="0" fontId="17" fillId="0" borderId="11" xfId="0" applyFont="1" applyBorder="1">
      <alignment vertical="center"/>
    </xf>
    <xf numFmtId="0" fontId="24" fillId="0" borderId="11" xfId="0" applyFont="1" applyBorder="1" applyAlignment="1">
      <alignment horizontal="center" vertical="center"/>
    </xf>
    <xf numFmtId="0" fontId="24" fillId="0" borderId="7" xfId="0" applyFont="1" applyBorder="1" applyAlignment="1">
      <alignment horizontal="center" vertical="center"/>
    </xf>
    <xf numFmtId="0" fontId="20" fillId="0" borderId="11" xfId="0" applyFont="1" applyBorder="1" applyAlignment="1">
      <alignment horizontal="left" vertical="center"/>
    </xf>
    <xf numFmtId="0" fontId="17" fillId="0" borderId="41" xfId="0" applyFont="1" applyBorder="1">
      <alignment vertical="center"/>
    </xf>
    <xf numFmtId="0" fontId="24" fillId="0" borderId="41" xfId="0" applyFont="1" applyBorder="1" applyAlignment="1">
      <alignment horizontal="center" vertical="center"/>
    </xf>
    <xf numFmtId="0" fontId="18" fillId="0" borderId="41" xfId="0" applyFont="1" applyBorder="1" applyAlignment="1">
      <alignment horizontal="center" vertical="center"/>
    </xf>
    <xf numFmtId="0" fontId="21" fillId="0" borderId="42" xfId="0" applyFont="1" applyBorder="1" applyAlignment="1">
      <alignment horizontal="center" vertical="center"/>
    </xf>
    <xf numFmtId="0" fontId="21" fillId="0" borderId="43"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0" fillId="0" borderId="41" xfId="0" applyFont="1" applyBorder="1" applyAlignment="1">
      <alignment horizontal="left" vertical="center"/>
    </xf>
    <xf numFmtId="0" fontId="17" fillId="0" borderId="45" xfId="0" applyFont="1" applyBorder="1">
      <alignment vertical="center"/>
    </xf>
    <xf numFmtId="0" fontId="24" fillId="0" borderId="45" xfId="0" applyFont="1" applyBorder="1" applyAlignment="1">
      <alignment horizontal="center" vertical="center"/>
    </xf>
    <xf numFmtId="0" fontId="18" fillId="0" borderId="45" xfId="0" applyFont="1" applyBorder="1" applyAlignment="1">
      <alignment horizontal="center" vertical="center"/>
    </xf>
    <xf numFmtId="0" fontId="21" fillId="0" borderId="46" xfId="0" applyFont="1" applyBorder="1" applyAlignment="1">
      <alignment horizontal="center" vertical="center"/>
    </xf>
    <xf numFmtId="0" fontId="21" fillId="0" borderId="47" xfId="0" applyFont="1" applyBorder="1" applyAlignment="1">
      <alignment horizontal="center" vertical="center"/>
    </xf>
    <xf numFmtId="0" fontId="22" fillId="0" borderId="47" xfId="0" applyFont="1" applyBorder="1" applyAlignment="1">
      <alignment horizontal="center" vertical="center"/>
    </xf>
    <xf numFmtId="0" fontId="22" fillId="0" borderId="48" xfId="0" applyFont="1" applyBorder="1" applyAlignment="1">
      <alignment horizontal="center" vertical="center"/>
    </xf>
    <xf numFmtId="0" fontId="20" fillId="0" borderId="45" xfId="0" applyFont="1" applyBorder="1" applyAlignment="1">
      <alignment horizontal="left" vertical="center"/>
    </xf>
    <xf numFmtId="0" fontId="18" fillId="0" borderId="49" xfId="0" applyFont="1" applyBorder="1" applyAlignment="1">
      <alignment horizontal="center" vertical="center"/>
    </xf>
    <xf numFmtId="0" fontId="21" fillId="0" borderId="20" xfId="0" applyFont="1" applyBorder="1" applyAlignment="1">
      <alignment horizontal="center" vertical="center"/>
    </xf>
    <xf numFmtId="0" fontId="21" fillId="0" borderId="50" xfId="0" applyFont="1" applyBorder="1" applyAlignment="1">
      <alignment horizontal="center" vertical="center"/>
    </xf>
    <xf numFmtId="0" fontId="21" fillId="0" borderId="0" xfId="0" applyFont="1" applyAlignment="1">
      <alignment horizontal="center" vertical="center"/>
    </xf>
    <xf numFmtId="0" fontId="20" fillId="0" borderId="9" xfId="0" applyFont="1" applyBorder="1" applyAlignment="1">
      <alignment horizontal="center" vertical="center"/>
    </xf>
    <xf numFmtId="0" fontId="20" fillId="0" borderId="11" xfId="0" applyFont="1" applyBorder="1" applyAlignment="1">
      <alignment horizontal="center" vertical="center"/>
    </xf>
    <xf numFmtId="0" fontId="20" fillId="0" borderId="45" xfId="0" applyFont="1" applyBorder="1" applyAlignment="1">
      <alignment horizontal="center" vertical="center"/>
    </xf>
    <xf numFmtId="0" fontId="20" fillId="0" borderId="41" xfId="0" applyFont="1" applyBorder="1" applyAlignment="1">
      <alignment horizontal="center" vertical="center"/>
    </xf>
    <xf numFmtId="0" fontId="18" fillId="0" borderId="9" xfId="0" applyFont="1" applyBorder="1" applyAlignment="1">
      <alignment horizontal="center" vertical="center"/>
    </xf>
    <xf numFmtId="0" fontId="20" fillId="0" borderId="9" xfId="0" applyFont="1" applyBorder="1" applyAlignment="1">
      <alignment horizontal="left" vertical="center"/>
    </xf>
    <xf numFmtId="0" fontId="5" fillId="0" borderId="0" xfId="0" applyFont="1" applyAlignment="1">
      <alignment horizontal="right" vertical="center"/>
    </xf>
    <xf numFmtId="0" fontId="5" fillId="0" borderId="0" xfId="0" applyFont="1" applyAlignment="1">
      <alignment horizontal="center" vertical="center"/>
    </xf>
    <xf numFmtId="0" fontId="7" fillId="0" borderId="0" xfId="0" applyFont="1" applyAlignment="1" applyProtection="1">
      <alignment horizontal="center" vertical="center"/>
      <protection locked="0"/>
    </xf>
    <xf numFmtId="0" fontId="5" fillId="0" borderId="0" xfId="0" applyFont="1" applyAlignment="1">
      <alignment horizontal="center"/>
    </xf>
    <xf numFmtId="0" fontId="4" fillId="0" borderId="12" xfId="0" applyFont="1" applyBorder="1" applyAlignment="1" applyProtection="1">
      <alignment horizontal="centerContinuous" vertical="center"/>
      <protection locked="0"/>
    </xf>
    <xf numFmtId="0" fontId="20" fillId="0" borderId="0" xfId="0" applyFont="1" applyAlignment="1">
      <alignment horizontal="left" vertical="center"/>
    </xf>
    <xf numFmtId="0" fontId="5" fillId="0" borderId="0" xfId="0" applyFont="1" applyAlignment="1">
      <alignment horizontal="left"/>
    </xf>
    <xf numFmtId="0" fontId="4" fillId="0" borderId="0" xfId="0" applyFont="1" applyAlignment="1">
      <alignment horizontal="left"/>
    </xf>
    <xf numFmtId="0" fontId="4" fillId="0" borderId="0" xfId="0" applyFont="1" applyAlignment="1">
      <alignment horizontal="right"/>
    </xf>
    <xf numFmtId="0" fontId="7" fillId="0" borderId="12" xfId="0" applyFont="1" applyBorder="1" applyAlignment="1">
      <alignment vertical="center" wrapText="1"/>
    </xf>
    <xf numFmtId="0" fontId="7" fillId="0" borderId="20" xfId="0" applyFont="1" applyBorder="1" applyAlignment="1">
      <alignment vertical="center" wrapText="1"/>
    </xf>
    <xf numFmtId="0" fontId="7" fillId="0" borderId="14" xfId="0" applyFont="1" applyBorder="1" applyAlignment="1">
      <alignment vertical="center" wrapText="1"/>
    </xf>
    <xf numFmtId="0" fontId="7" fillId="0" borderId="8" xfId="0" applyFont="1" applyBorder="1" applyAlignment="1">
      <alignment vertical="center" wrapText="1"/>
    </xf>
    <xf numFmtId="0" fontId="7" fillId="0" borderId="0" xfId="0" applyFont="1" applyAlignment="1">
      <alignment vertical="center" wrapText="1"/>
    </xf>
    <xf numFmtId="0" fontId="15" fillId="0" borderId="0" xfId="0" applyFont="1">
      <alignment vertical="center"/>
    </xf>
    <xf numFmtId="0" fontId="26" fillId="0" borderId="0" xfId="0" applyFont="1">
      <alignment vertical="center"/>
    </xf>
    <xf numFmtId="0" fontId="3" fillId="2" borderId="12" xfId="0" applyFont="1" applyFill="1" applyBorder="1" applyAlignment="1" applyProtection="1">
      <alignment horizontal="center" vertical="center" wrapText="1"/>
      <protection locked="0"/>
    </xf>
    <xf numFmtId="0" fontId="18" fillId="0" borderId="60" xfId="0" applyFont="1" applyBorder="1" applyAlignment="1">
      <alignment horizontal="center" vertical="center"/>
    </xf>
    <xf numFmtId="0" fontId="4" fillId="0" borderId="14" xfId="0" applyFont="1" applyBorder="1" applyAlignment="1">
      <alignment horizontal="centerContinuous" vertical="center"/>
    </xf>
    <xf numFmtId="0" fontId="27" fillId="0" borderId="0" xfId="0" applyFont="1">
      <alignment vertical="center"/>
    </xf>
    <xf numFmtId="0" fontId="0" fillId="0" borderId="6" xfId="0" applyBorder="1">
      <alignment vertical="center"/>
    </xf>
    <xf numFmtId="0" fontId="20" fillId="0" borderId="0" xfId="0" applyFont="1" applyAlignment="1">
      <alignment horizontal="right"/>
    </xf>
    <xf numFmtId="0" fontId="0" fillId="0" borderId="1" xfId="0" applyBorder="1" applyAlignment="1">
      <alignment horizontal="center" vertical="center"/>
    </xf>
    <xf numFmtId="0" fontId="24" fillId="0" borderId="0" xfId="0" applyFont="1" applyAlignment="1">
      <alignment horizontal="right"/>
    </xf>
    <xf numFmtId="0" fontId="20" fillId="0" borderId="1" xfId="0" applyFont="1" applyBorder="1" applyAlignment="1">
      <alignment horizontal="left"/>
    </xf>
    <xf numFmtId="0" fontId="0" fillId="0" borderId="6" xfId="0" applyBorder="1" applyAlignment="1">
      <alignment horizontal="left"/>
    </xf>
    <xf numFmtId="0" fontId="6" fillId="0" borderId="0" xfId="0" applyFont="1" applyAlignment="1">
      <alignment horizontal="left" vertical="center"/>
    </xf>
    <xf numFmtId="0" fontId="6" fillId="0" borderId="0" xfId="0" applyFont="1" applyProtection="1">
      <alignment vertical="center"/>
      <protection locked="0"/>
    </xf>
    <xf numFmtId="0" fontId="6" fillId="0" borderId="0" xfId="0" applyFont="1" applyAlignment="1" applyProtection="1">
      <alignment horizontal="center" vertical="center"/>
      <protection locked="0"/>
    </xf>
    <xf numFmtId="0" fontId="13" fillId="0" borderId="0" xfId="0" applyFont="1" applyAlignment="1">
      <alignment horizontal="center" vertical="center"/>
    </xf>
    <xf numFmtId="0" fontId="5" fillId="0" borderId="0" xfId="0" applyFont="1" applyAlignment="1" applyProtection="1">
      <alignment horizontal="right"/>
      <protection locked="0"/>
    </xf>
    <xf numFmtId="0" fontId="8" fillId="0" borderId="29"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5" fontId="7" fillId="0" borderId="9" xfId="0" applyNumberFormat="1" applyFont="1" applyBorder="1" applyAlignment="1">
      <alignment horizontal="center" vertical="center"/>
    </xf>
    <xf numFmtId="5" fontId="7" fillId="0" borderId="10" xfId="0" applyNumberFormat="1" applyFont="1" applyBorder="1" applyAlignment="1">
      <alignment horizontal="center" vertical="center"/>
    </xf>
    <xf numFmtId="5" fontId="7" fillId="0" borderId="11" xfId="0" applyNumberFormat="1" applyFont="1" applyBorder="1" applyAlignment="1">
      <alignment horizontal="center" vertical="center"/>
    </xf>
    <xf numFmtId="0" fontId="3" fillId="0" borderId="51"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shrinkToFit="1"/>
      <protection locked="0"/>
    </xf>
    <xf numFmtId="0" fontId="12" fillId="0" borderId="16" xfId="0" applyFont="1" applyBorder="1" applyAlignment="1" applyProtection="1">
      <alignment horizontal="center" vertical="center" shrinkToFit="1"/>
      <protection locked="0"/>
    </xf>
    <xf numFmtId="178" fontId="5" fillId="0" borderId="0" xfId="0" applyNumberFormat="1" applyFont="1" applyAlignment="1">
      <alignment horizontal="center"/>
    </xf>
    <xf numFmtId="176" fontId="13" fillId="0" borderId="0" xfId="0" applyNumberFormat="1" applyFont="1" applyAlignment="1" applyProtection="1">
      <alignment horizontal="center"/>
      <protection locked="0"/>
    </xf>
    <xf numFmtId="0" fontId="11" fillId="0" borderId="0" xfId="0" applyFont="1" applyAlignment="1" applyProtection="1">
      <alignment horizontal="right" vertical="center"/>
      <protection locked="0"/>
    </xf>
    <xf numFmtId="0" fontId="5" fillId="0" borderId="0" xfId="0" applyFont="1" applyAlignment="1" applyProtection="1">
      <alignment horizontal="right"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176" fontId="7" fillId="0" borderId="14" xfId="0" applyNumberFormat="1" applyFont="1" applyBorder="1" applyAlignment="1">
      <alignment horizontal="center" vertical="center"/>
    </xf>
    <xf numFmtId="176" fontId="7" fillId="0" borderId="15" xfId="0" applyNumberFormat="1" applyFont="1" applyBorder="1" applyAlignment="1">
      <alignment horizontal="center" vertical="center"/>
    </xf>
    <xf numFmtId="176" fontId="7" fillId="0" borderId="16" xfId="0" applyNumberFormat="1" applyFont="1" applyBorder="1" applyAlignment="1">
      <alignment horizontal="center" vertical="center"/>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15" xfId="0" applyFont="1" applyBorder="1" applyAlignment="1">
      <alignment horizontal="center" vertical="center" wrapText="1"/>
    </xf>
    <xf numFmtId="177" fontId="4" fillId="0" borderId="0" xfId="0" applyNumberFormat="1" applyFont="1" applyAlignment="1">
      <alignment horizontal="right"/>
    </xf>
    <xf numFmtId="0" fontId="4" fillId="0" borderId="20" xfId="0" applyFont="1" applyBorder="1" applyAlignment="1">
      <alignment horizontal="right" vertical="center"/>
    </xf>
    <xf numFmtId="0" fontId="4" fillId="0" borderId="0" xfId="0" applyFont="1" applyAlignment="1">
      <alignment horizontal="right" vertical="center"/>
    </xf>
    <xf numFmtId="0" fontId="4" fillId="0" borderId="6" xfId="0" applyFont="1" applyBorder="1" applyAlignment="1">
      <alignment horizontal="right" vertical="center"/>
    </xf>
    <xf numFmtId="0" fontId="5" fillId="0" borderId="7" xfId="0" applyFont="1" applyBorder="1" applyAlignment="1" applyProtection="1">
      <alignment horizontal="center" vertical="center" wrapText="1"/>
      <protection locked="0"/>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5" fillId="0" borderId="8" xfId="0" applyFont="1" applyBorder="1" applyAlignment="1">
      <alignment horizontal="center" vertical="center"/>
    </xf>
    <xf numFmtId="0" fontId="4" fillId="0" borderId="37" xfId="0" applyFont="1" applyBorder="1" applyAlignment="1" applyProtection="1">
      <alignment horizontal="center" vertical="center" wrapText="1"/>
      <protection locked="0"/>
    </xf>
    <xf numFmtId="0" fontId="4" fillId="0" borderId="3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176" fontId="16" fillId="0" borderId="14" xfId="0" applyNumberFormat="1" applyFont="1" applyBorder="1" applyAlignment="1">
      <alignment horizontal="center" vertical="center"/>
    </xf>
    <xf numFmtId="176" fontId="16" fillId="0" borderId="15" xfId="0" applyNumberFormat="1" applyFont="1" applyBorder="1" applyAlignment="1">
      <alignment horizontal="center" vertical="center"/>
    </xf>
    <xf numFmtId="176" fontId="16" fillId="0" borderId="16" xfId="0" applyNumberFormat="1" applyFont="1" applyBorder="1" applyAlignment="1">
      <alignment horizontal="center" vertical="center"/>
    </xf>
    <xf numFmtId="0" fontId="15" fillId="0" borderId="8" xfId="0" applyFont="1" applyBorder="1" applyAlignment="1">
      <alignment horizontal="center" vertical="center" textRotation="255"/>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4" xfId="0" applyFont="1" applyBorder="1" applyAlignment="1">
      <alignment horizontal="center" vertical="center" wrapText="1"/>
    </xf>
    <xf numFmtId="5" fontId="3" fillId="0" borderId="4" xfId="0" applyNumberFormat="1" applyFont="1" applyBorder="1" applyAlignment="1">
      <alignment horizontal="center" vertical="center"/>
    </xf>
    <xf numFmtId="5" fontId="3" fillId="0" borderId="5" xfId="0" applyNumberFormat="1"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5" fontId="25" fillId="0" borderId="10" xfId="0" applyNumberFormat="1" applyFont="1" applyBorder="1" applyAlignment="1">
      <alignment horizontal="center" vertical="center"/>
    </xf>
    <xf numFmtId="0" fontId="4" fillId="0" borderId="13" xfId="0" applyFont="1" applyBorder="1" applyAlignment="1">
      <alignment horizontal="right" vertical="center"/>
    </xf>
    <xf numFmtId="0" fontId="4" fillId="0" borderId="16" xfId="0" applyFont="1" applyBorder="1" applyAlignment="1">
      <alignment horizontal="right" vertical="center"/>
    </xf>
    <xf numFmtId="0" fontId="3" fillId="0" borderId="7" xfId="0" applyFont="1" applyBorder="1" applyAlignment="1">
      <alignment horizontal="center" vertical="center"/>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1" xfId="0" applyFont="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5" fontId="14" fillId="0" borderId="2" xfId="0" applyNumberFormat="1" applyFont="1" applyBorder="1" applyAlignment="1">
      <alignment horizontal="center" vertical="center"/>
    </xf>
    <xf numFmtId="5" fontId="14" fillId="0" borderId="3" xfId="0" applyNumberFormat="1" applyFont="1" applyBorder="1" applyAlignment="1">
      <alignment horizontal="center" vertical="center"/>
    </xf>
    <xf numFmtId="5" fontId="14" fillId="0" borderId="4" xfId="0" applyNumberFormat="1" applyFont="1" applyBorder="1" applyAlignment="1">
      <alignment horizontal="center" vertical="center"/>
    </xf>
    <xf numFmtId="5" fontId="14" fillId="0" borderId="5" xfId="0" applyNumberFormat="1" applyFont="1" applyBorder="1" applyAlignment="1">
      <alignment horizontal="center" vertical="center"/>
    </xf>
    <xf numFmtId="0" fontId="3" fillId="0" borderId="20" xfId="0" applyFont="1" applyBorder="1" applyAlignment="1">
      <alignment horizontal="center" vertical="center" wrapText="1"/>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right" vertical="center"/>
    </xf>
    <xf numFmtId="0" fontId="4" fillId="0" borderId="15" xfId="0" applyFont="1" applyBorder="1" applyAlignment="1">
      <alignment horizontal="right" vertical="center"/>
    </xf>
    <xf numFmtId="0" fontId="12" fillId="0" borderId="39" xfId="0" applyFont="1" applyBorder="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177" fontId="5" fillId="0" borderId="0" xfId="0" applyNumberFormat="1" applyFont="1" applyAlignment="1">
      <alignment horizontal="right"/>
    </xf>
    <xf numFmtId="0" fontId="3" fillId="0" borderId="8" xfId="0" applyFont="1" applyBorder="1" applyAlignment="1" applyProtection="1">
      <alignment horizontal="center" vertical="center" wrapText="1"/>
      <protection locked="0"/>
    </xf>
    <xf numFmtId="0" fontId="6" fillId="0" borderId="6" xfId="0" applyFont="1" applyBorder="1" applyAlignment="1" applyProtection="1">
      <alignment horizontal="left" vertical="center" shrinkToFit="1"/>
      <protection locked="0"/>
    </xf>
    <xf numFmtId="0" fontId="5" fillId="0" borderId="6" xfId="0" applyFont="1" applyBorder="1" applyAlignment="1" applyProtection="1">
      <alignment horizontal="left" vertical="center" shrinkToFit="1"/>
      <protection locked="0"/>
    </xf>
    <xf numFmtId="5" fontId="7" fillId="2" borderId="9" xfId="0" applyNumberFormat="1" applyFont="1" applyFill="1" applyBorder="1" applyAlignment="1">
      <alignment horizontal="center" vertical="center"/>
    </xf>
    <xf numFmtId="5" fontId="7" fillId="2" borderId="10" xfId="0" applyNumberFormat="1" applyFont="1" applyFill="1" applyBorder="1" applyAlignment="1">
      <alignment horizontal="center" vertical="center"/>
    </xf>
    <xf numFmtId="5" fontId="7" fillId="2" borderId="11" xfId="0" applyNumberFormat="1" applyFont="1" applyFill="1" applyBorder="1" applyAlignment="1">
      <alignment horizontal="center" vertical="center"/>
    </xf>
    <xf numFmtId="0" fontId="4" fillId="2" borderId="9" xfId="0" applyFont="1" applyFill="1" applyBorder="1" applyAlignment="1">
      <alignment horizontal="center" vertical="center" textRotation="255"/>
    </xf>
    <xf numFmtId="0" fontId="4" fillId="2" borderId="10" xfId="0" applyFont="1" applyFill="1" applyBorder="1" applyAlignment="1">
      <alignment horizontal="center" vertical="center" textRotation="255"/>
    </xf>
    <xf numFmtId="0" fontId="4" fillId="2" borderId="11" xfId="0" applyFont="1" applyFill="1" applyBorder="1" applyAlignment="1">
      <alignment horizontal="center" vertical="center" textRotation="255"/>
    </xf>
    <xf numFmtId="0" fontId="4" fillId="2" borderId="9"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3" fillId="2" borderId="51"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12" fillId="2" borderId="15" xfId="0" applyFont="1" applyFill="1" applyBorder="1" applyAlignment="1" applyProtection="1">
      <alignment horizontal="center" vertical="center"/>
      <protection locked="0"/>
    </xf>
    <xf numFmtId="0" fontId="12" fillId="2" borderId="16" xfId="0" applyFont="1" applyFill="1" applyBorder="1" applyAlignment="1" applyProtection="1">
      <alignment horizontal="center" vertical="center"/>
      <protection locked="0"/>
    </xf>
    <xf numFmtId="0" fontId="8" fillId="2" borderId="29" xfId="0" applyFont="1" applyFill="1" applyBorder="1" applyAlignment="1" applyProtection="1">
      <alignment horizontal="left" vertical="center" wrapText="1"/>
      <protection locked="0"/>
    </xf>
    <xf numFmtId="0" fontId="8" fillId="2" borderId="30" xfId="0" applyFont="1" applyFill="1" applyBorder="1" applyAlignment="1" applyProtection="1">
      <alignment horizontal="left" vertical="center" wrapText="1"/>
      <protection locked="0"/>
    </xf>
    <xf numFmtId="0" fontId="8" fillId="2" borderId="31" xfId="0" applyFont="1" applyFill="1" applyBorder="1" applyAlignment="1" applyProtection="1">
      <alignment horizontal="left" vertical="center" wrapText="1"/>
      <protection locked="0"/>
    </xf>
    <xf numFmtId="176" fontId="7" fillId="2" borderId="14" xfId="0" applyNumberFormat="1" applyFont="1" applyFill="1" applyBorder="1" applyAlignment="1">
      <alignment horizontal="center" vertical="center"/>
    </xf>
    <xf numFmtId="176" fontId="7" fillId="2" borderId="15" xfId="0" applyNumberFormat="1" applyFont="1" applyFill="1" applyBorder="1" applyAlignment="1">
      <alignment horizontal="center" vertical="center"/>
    </xf>
    <xf numFmtId="176" fontId="7" fillId="2" borderId="16" xfId="0" applyNumberFormat="1" applyFont="1" applyFill="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4" fillId="2" borderId="20" xfId="0" applyFont="1" applyFill="1" applyBorder="1" applyAlignment="1">
      <alignment horizontal="right" vertical="center"/>
    </xf>
    <xf numFmtId="0" fontId="4" fillId="2" borderId="0" xfId="0" applyFont="1" applyFill="1" applyAlignment="1">
      <alignment horizontal="right" vertical="center"/>
    </xf>
    <xf numFmtId="0" fontId="4" fillId="2" borderId="6" xfId="0" applyFont="1" applyFill="1" applyBorder="1" applyAlignment="1">
      <alignment horizontal="right" vertical="center"/>
    </xf>
    <xf numFmtId="0" fontId="4" fillId="2" borderId="37" xfId="0" applyFont="1" applyFill="1" applyBorder="1" applyAlignment="1" applyProtection="1">
      <alignment horizontal="center" vertical="center"/>
      <protection locked="0"/>
    </xf>
    <xf numFmtId="0" fontId="4" fillId="2" borderId="38" xfId="0" applyFont="1" applyFill="1" applyBorder="1" applyAlignment="1" applyProtection="1">
      <alignment horizontal="center" vertical="center"/>
      <protection locked="0"/>
    </xf>
    <xf numFmtId="0" fontId="12" fillId="2" borderId="39"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5" fillId="0" borderId="1" xfId="0" applyFont="1" applyBorder="1" applyAlignment="1" applyProtection="1">
      <alignment horizontal="left" shrinkToFit="1"/>
      <protection locked="0"/>
    </xf>
    <xf numFmtId="0" fontId="5" fillId="0" borderId="1" xfId="0" applyFont="1" applyBorder="1" applyAlignment="1" applyProtection="1">
      <alignment horizontal="left" vertical="center" shrinkToFit="1"/>
      <protection locked="0"/>
    </xf>
    <xf numFmtId="0" fontId="4" fillId="0" borderId="13" xfId="0" applyFont="1" applyBorder="1" applyAlignment="1">
      <alignment horizontal="center" vertical="center" wrapText="1"/>
    </xf>
    <xf numFmtId="0" fontId="8" fillId="0" borderId="29" xfId="0" applyFont="1" applyBorder="1" applyAlignment="1" applyProtection="1">
      <alignment horizontal="left" vertical="center" wrapText="1"/>
      <protection locked="0"/>
    </xf>
    <xf numFmtId="0" fontId="8" fillId="0" borderId="30" xfId="0" applyFont="1" applyBorder="1" applyAlignment="1" applyProtection="1">
      <alignment horizontal="left" vertical="center" wrapText="1"/>
      <protection locked="0"/>
    </xf>
    <xf numFmtId="0" fontId="8" fillId="0" borderId="31" xfId="0" applyFont="1" applyBorder="1" applyAlignment="1" applyProtection="1">
      <alignment horizontal="left" vertical="center" wrapText="1"/>
      <protection locked="0"/>
    </xf>
    <xf numFmtId="0" fontId="5" fillId="0" borderId="61" xfId="0" applyFont="1" applyBorder="1" applyAlignment="1">
      <alignment horizontal="center" vertical="center"/>
    </xf>
    <xf numFmtId="0" fontId="6" fillId="0" borderId="52" xfId="0" applyFont="1" applyBorder="1" applyAlignment="1">
      <alignment horizontal="center" vertical="center"/>
    </xf>
    <xf numFmtId="0" fontId="6"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pplyProtection="1">
      <alignment horizontal="left" vertical="center"/>
      <protection locked="0"/>
    </xf>
    <xf numFmtId="0" fontId="5" fillId="0" borderId="53" xfId="0" applyFont="1" applyBorder="1" applyAlignment="1" applyProtection="1">
      <alignment horizontal="left" vertical="center"/>
      <protection locked="0"/>
    </xf>
    <xf numFmtId="0" fontId="5" fillId="0" borderId="54" xfId="0" applyFont="1" applyBorder="1" applyAlignment="1" applyProtection="1">
      <alignment horizontal="left" vertical="center"/>
      <protection locked="0"/>
    </xf>
    <xf numFmtId="0" fontId="28" fillId="0" borderId="59" xfId="1" applyBorder="1" applyAlignment="1">
      <alignment horizontal="left" vertical="center"/>
    </xf>
    <xf numFmtId="0" fontId="13" fillId="0" borderId="56" xfId="0" applyFont="1" applyBorder="1" applyAlignment="1">
      <alignment horizontal="left" vertical="center"/>
    </xf>
    <xf numFmtId="0" fontId="13" fillId="0" borderId="57" xfId="0" applyFont="1" applyBorder="1" applyAlignment="1">
      <alignment horizontal="left" vertical="center"/>
    </xf>
    <xf numFmtId="0" fontId="23" fillId="0" borderId="7" xfId="0" applyFont="1" applyBorder="1" applyAlignment="1">
      <alignment horizontal="center" vertical="center"/>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1190625</xdr:colOff>
      <xdr:row>48</xdr:row>
      <xdr:rowOff>39687</xdr:rowOff>
    </xdr:from>
    <xdr:to>
      <xdr:col>15</xdr:col>
      <xdr:colOff>596874</xdr:colOff>
      <xdr:row>48</xdr:row>
      <xdr:rowOff>46903</xdr:rowOff>
    </xdr:to>
    <xdr:cxnSp macro="">
      <xdr:nvCxnSpPr>
        <xdr:cNvPr id="8" name="直線コネクタ 7">
          <a:extLst>
            <a:ext uri="{FF2B5EF4-FFF2-40B4-BE49-F238E27FC236}">
              <a16:creationId xmlns:a16="http://schemas.microsoft.com/office/drawing/2014/main" id="{BEE2B313-C61A-08F2-A3F7-B199CE2CA159}"/>
            </a:ext>
          </a:extLst>
        </xdr:cNvPr>
        <xdr:cNvCxnSpPr/>
      </xdr:nvCxnSpPr>
      <xdr:spPr>
        <a:xfrm>
          <a:off x="4079875" y="9318625"/>
          <a:ext cx="2874937" cy="7216"/>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xdr:row>
      <xdr:rowOff>215900</xdr:rowOff>
    </xdr:from>
    <xdr:to>
      <xdr:col>15</xdr:col>
      <xdr:colOff>641350</xdr:colOff>
      <xdr:row>8</xdr:row>
      <xdr:rowOff>218440</xdr:rowOff>
    </xdr:to>
    <xdr:cxnSp macro="">
      <xdr:nvCxnSpPr>
        <xdr:cNvPr id="11" name="直線コネクタ 10">
          <a:extLst>
            <a:ext uri="{FF2B5EF4-FFF2-40B4-BE49-F238E27FC236}">
              <a16:creationId xmlns:a16="http://schemas.microsoft.com/office/drawing/2014/main" id="{0EFA9F29-1AA3-BF67-C551-A927D0EF0E6F}"/>
            </a:ext>
          </a:extLst>
        </xdr:cNvPr>
        <xdr:cNvCxnSpPr/>
      </xdr:nvCxnSpPr>
      <xdr:spPr>
        <a:xfrm flipV="1">
          <a:off x="2889250" y="1943100"/>
          <a:ext cx="4038600" cy="25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1277938</xdr:colOff>
      <xdr:row>46</xdr:row>
      <xdr:rowOff>49787</xdr:rowOff>
    </xdr:from>
    <xdr:to>
      <xdr:col>15</xdr:col>
      <xdr:colOff>564937</xdr:colOff>
      <xdr:row>46</xdr:row>
      <xdr:rowOff>71437</xdr:rowOff>
    </xdr:to>
    <xdr:cxnSp macro="">
      <xdr:nvCxnSpPr>
        <xdr:cNvPr id="6" name="直線コネクタ 5">
          <a:extLst>
            <a:ext uri="{FF2B5EF4-FFF2-40B4-BE49-F238E27FC236}">
              <a16:creationId xmlns:a16="http://schemas.microsoft.com/office/drawing/2014/main" id="{002526E9-DBC8-4C1C-BA99-A927B26CB04F}"/>
            </a:ext>
          </a:extLst>
        </xdr:cNvPr>
        <xdr:cNvCxnSpPr/>
      </xdr:nvCxnSpPr>
      <xdr:spPr>
        <a:xfrm flipV="1">
          <a:off x="4167188" y="8868350"/>
          <a:ext cx="2755687" cy="2165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291353</xdr:colOff>
      <xdr:row>45</xdr:row>
      <xdr:rowOff>52872</xdr:rowOff>
    </xdr:from>
    <xdr:to>
      <xdr:col>15</xdr:col>
      <xdr:colOff>560294</xdr:colOff>
      <xdr:row>46</xdr:row>
      <xdr:rowOff>75411</xdr:rowOff>
    </xdr:to>
    <xdr:sp macro="" textlink="">
      <xdr:nvSpPr>
        <xdr:cNvPr id="10" name="テキスト ボックス 9">
          <a:extLst>
            <a:ext uri="{FF2B5EF4-FFF2-40B4-BE49-F238E27FC236}">
              <a16:creationId xmlns:a16="http://schemas.microsoft.com/office/drawing/2014/main" id="{41D02A06-43CC-439B-AE29-5FE7DD70581C}"/>
            </a:ext>
          </a:extLst>
        </xdr:cNvPr>
        <xdr:cNvSpPr txBox="1"/>
      </xdr:nvSpPr>
      <xdr:spPr>
        <a:xfrm>
          <a:off x="6733717" y="8971736"/>
          <a:ext cx="268941" cy="282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円</a:t>
          </a:r>
          <a:endParaRPr kumimoji="1" lang="en-US" altLang="ja-JP" sz="1050"/>
        </a:p>
      </xdr:txBody>
    </xdr:sp>
    <xdr:clientData/>
  </xdr:twoCellAnchor>
  <xdr:twoCellAnchor>
    <xdr:from>
      <xdr:col>10</xdr:col>
      <xdr:colOff>1166429</xdr:colOff>
      <xdr:row>45</xdr:row>
      <xdr:rowOff>66124</xdr:rowOff>
    </xdr:from>
    <xdr:to>
      <xdr:col>10</xdr:col>
      <xdr:colOff>1670134</xdr:colOff>
      <xdr:row>47</xdr:row>
      <xdr:rowOff>19568</xdr:rowOff>
    </xdr:to>
    <xdr:sp macro="" textlink="">
      <xdr:nvSpPr>
        <xdr:cNvPr id="3" name="テキスト ボックス 2">
          <a:extLst>
            <a:ext uri="{FF2B5EF4-FFF2-40B4-BE49-F238E27FC236}">
              <a16:creationId xmlns:a16="http://schemas.microsoft.com/office/drawing/2014/main" id="{23AAEAA1-9BB7-1D92-9A08-A2D309DFB346}"/>
            </a:ext>
          </a:extLst>
        </xdr:cNvPr>
        <xdr:cNvSpPr txBox="1"/>
      </xdr:nvSpPr>
      <xdr:spPr>
        <a:xfrm>
          <a:off x="4055679" y="8630687"/>
          <a:ext cx="503705" cy="286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100"/>
            <a:t>小計</a:t>
          </a:r>
          <a:endParaRPr kumimoji="1" lang="en-US" altLang="ja-JP" sz="1100"/>
        </a:p>
      </xdr:txBody>
    </xdr:sp>
    <xdr:clientData/>
  </xdr:twoCellAnchor>
  <xdr:twoCellAnchor>
    <xdr:from>
      <xdr:col>10</xdr:col>
      <xdr:colOff>1168977</xdr:colOff>
      <xdr:row>99</xdr:row>
      <xdr:rowOff>43192</xdr:rowOff>
    </xdr:from>
    <xdr:to>
      <xdr:col>15</xdr:col>
      <xdr:colOff>610482</xdr:colOff>
      <xdr:row>99</xdr:row>
      <xdr:rowOff>43296</xdr:rowOff>
    </xdr:to>
    <xdr:cxnSp macro="">
      <xdr:nvCxnSpPr>
        <xdr:cNvPr id="9" name="直線コネクタ 8">
          <a:extLst>
            <a:ext uri="{FF2B5EF4-FFF2-40B4-BE49-F238E27FC236}">
              <a16:creationId xmlns:a16="http://schemas.microsoft.com/office/drawing/2014/main" id="{32DC4028-659E-46FD-9AC3-03EB1E4E9C4B}"/>
            </a:ext>
          </a:extLst>
        </xdr:cNvPr>
        <xdr:cNvCxnSpPr/>
      </xdr:nvCxnSpPr>
      <xdr:spPr>
        <a:xfrm flipV="1">
          <a:off x="4121727" y="19396260"/>
          <a:ext cx="2931119" cy="104"/>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1342159</xdr:colOff>
      <xdr:row>97</xdr:row>
      <xdr:rowOff>49787</xdr:rowOff>
    </xdr:from>
    <xdr:to>
      <xdr:col>15</xdr:col>
      <xdr:colOff>558134</xdr:colOff>
      <xdr:row>97</xdr:row>
      <xdr:rowOff>51955</xdr:rowOff>
    </xdr:to>
    <xdr:cxnSp macro="">
      <xdr:nvCxnSpPr>
        <xdr:cNvPr id="12" name="直線コネクタ 11">
          <a:extLst>
            <a:ext uri="{FF2B5EF4-FFF2-40B4-BE49-F238E27FC236}">
              <a16:creationId xmlns:a16="http://schemas.microsoft.com/office/drawing/2014/main" id="{5DCAA195-F94A-4F5B-AB66-5A4677942DE1}"/>
            </a:ext>
          </a:extLst>
        </xdr:cNvPr>
        <xdr:cNvCxnSpPr/>
      </xdr:nvCxnSpPr>
      <xdr:spPr>
        <a:xfrm flipV="1">
          <a:off x="4294909" y="18840014"/>
          <a:ext cx="2705589" cy="2168"/>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260296</xdr:colOff>
      <xdr:row>96</xdr:row>
      <xdr:rowOff>28737</xdr:rowOff>
    </xdr:from>
    <xdr:to>
      <xdr:col>15</xdr:col>
      <xdr:colOff>529237</xdr:colOff>
      <xdr:row>98</xdr:row>
      <xdr:rowOff>45273</xdr:rowOff>
    </xdr:to>
    <xdr:sp macro="" textlink="">
      <xdr:nvSpPr>
        <xdr:cNvPr id="17" name="テキスト ボックス 16">
          <a:extLst>
            <a:ext uri="{FF2B5EF4-FFF2-40B4-BE49-F238E27FC236}">
              <a16:creationId xmlns:a16="http://schemas.microsoft.com/office/drawing/2014/main" id="{FE329EFC-9D1C-4D04-82A2-0DC5FF5FACDE}"/>
            </a:ext>
          </a:extLst>
        </xdr:cNvPr>
        <xdr:cNvSpPr txBox="1"/>
      </xdr:nvSpPr>
      <xdr:spPr>
        <a:xfrm>
          <a:off x="6716885" y="18568469"/>
          <a:ext cx="268941" cy="417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円</a:t>
          </a:r>
          <a:endParaRPr kumimoji="1" lang="en-US" altLang="ja-JP" sz="1050"/>
        </a:p>
      </xdr:txBody>
    </xdr:sp>
    <xdr:clientData/>
  </xdr:twoCellAnchor>
  <xdr:twoCellAnchor>
    <xdr:from>
      <xdr:col>10</xdr:col>
      <xdr:colOff>1247454</xdr:colOff>
      <xdr:row>96</xdr:row>
      <xdr:rowOff>50557</xdr:rowOff>
    </xdr:from>
    <xdr:to>
      <xdr:col>10</xdr:col>
      <xdr:colOff>1732109</xdr:colOff>
      <xdr:row>97</xdr:row>
      <xdr:rowOff>81933</xdr:rowOff>
    </xdr:to>
    <xdr:sp macro="" textlink="">
      <xdr:nvSpPr>
        <xdr:cNvPr id="19" name="テキスト ボックス 18">
          <a:extLst>
            <a:ext uri="{FF2B5EF4-FFF2-40B4-BE49-F238E27FC236}">
              <a16:creationId xmlns:a16="http://schemas.microsoft.com/office/drawing/2014/main" id="{C94FD29E-8947-4D0D-81D7-AA681E065904}"/>
            </a:ext>
          </a:extLst>
        </xdr:cNvPr>
        <xdr:cNvSpPr txBox="1"/>
      </xdr:nvSpPr>
      <xdr:spPr>
        <a:xfrm>
          <a:off x="4200204" y="18581012"/>
          <a:ext cx="484655" cy="291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100"/>
            <a:t>小計</a:t>
          </a:r>
          <a:endParaRPr kumimoji="1" lang="en-US" altLang="ja-JP" sz="1100"/>
        </a:p>
      </xdr:txBody>
    </xdr:sp>
    <xdr:clientData/>
  </xdr:twoCellAnchor>
  <xdr:twoCellAnchor>
    <xdr:from>
      <xdr:col>10</xdr:col>
      <xdr:colOff>1342159</xdr:colOff>
      <xdr:row>148</xdr:row>
      <xdr:rowOff>60614</xdr:rowOff>
    </xdr:from>
    <xdr:to>
      <xdr:col>15</xdr:col>
      <xdr:colOff>551330</xdr:colOff>
      <xdr:row>148</xdr:row>
      <xdr:rowOff>63393</xdr:rowOff>
    </xdr:to>
    <xdr:cxnSp macro="">
      <xdr:nvCxnSpPr>
        <xdr:cNvPr id="34" name="直線コネクタ 33">
          <a:extLst>
            <a:ext uri="{FF2B5EF4-FFF2-40B4-BE49-F238E27FC236}">
              <a16:creationId xmlns:a16="http://schemas.microsoft.com/office/drawing/2014/main" id="{B438E685-2690-486E-A482-8234E66A6E9F}"/>
            </a:ext>
          </a:extLst>
        </xdr:cNvPr>
        <xdr:cNvCxnSpPr/>
      </xdr:nvCxnSpPr>
      <xdr:spPr>
        <a:xfrm>
          <a:off x="4294909" y="28531705"/>
          <a:ext cx="2698785" cy="2779"/>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1223332</xdr:colOff>
      <xdr:row>147</xdr:row>
      <xdr:rowOff>66639</xdr:rowOff>
    </xdr:from>
    <xdr:to>
      <xdr:col>10</xdr:col>
      <xdr:colOff>1717512</xdr:colOff>
      <xdr:row>148</xdr:row>
      <xdr:rowOff>98015</xdr:rowOff>
    </xdr:to>
    <xdr:sp macro="" textlink="">
      <xdr:nvSpPr>
        <xdr:cNvPr id="36" name="テキスト ボックス 35">
          <a:extLst>
            <a:ext uri="{FF2B5EF4-FFF2-40B4-BE49-F238E27FC236}">
              <a16:creationId xmlns:a16="http://schemas.microsoft.com/office/drawing/2014/main" id="{240B2A92-5505-465D-AE2A-40B2D845C541}"/>
            </a:ext>
          </a:extLst>
        </xdr:cNvPr>
        <xdr:cNvSpPr txBox="1"/>
      </xdr:nvSpPr>
      <xdr:spPr>
        <a:xfrm>
          <a:off x="4176082" y="28277957"/>
          <a:ext cx="494180" cy="291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100"/>
            <a:t>小計</a:t>
          </a:r>
          <a:endParaRPr kumimoji="1" lang="en-US" altLang="ja-JP" sz="1100"/>
        </a:p>
      </xdr:txBody>
    </xdr:sp>
    <xdr:clientData/>
  </xdr:twoCellAnchor>
  <xdr:twoCellAnchor>
    <xdr:from>
      <xdr:col>10</xdr:col>
      <xdr:colOff>1221520</xdr:colOff>
      <xdr:row>150</xdr:row>
      <xdr:rowOff>50142</xdr:rowOff>
    </xdr:from>
    <xdr:to>
      <xdr:col>15</xdr:col>
      <xdr:colOff>596873</xdr:colOff>
      <xdr:row>150</xdr:row>
      <xdr:rowOff>54943</xdr:rowOff>
    </xdr:to>
    <xdr:cxnSp macro="">
      <xdr:nvCxnSpPr>
        <xdr:cNvPr id="57" name="直線コネクタ 56">
          <a:extLst>
            <a:ext uri="{FF2B5EF4-FFF2-40B4-BE49-F238E27FC236}">
              <a16:creationId xmlns:a16="http://schemas.microsoft.com/office/drawing/2014/main" id="{F24B194C-4A2A-409B-97B5-990AFC009C2C}"/>
            </a:ext>
          </a:extLst>
        </xdr:cNvPr>
        <xdr:cNvCxnSpPr/>
      </xdr:nvCxnSpPr>
      <xdr:spPr>
        <a:xfrm>
          <a:off x="4174270" y="29023460"/>
          <a:ext cx="2864967" cy="4801"/>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267719</xdr:colOff>
      <xdr:row>147</xdr:row>
      <xdr:rowOff>51004</xdr:rowOff>
    </xdr:from>
    <xdr:to>
      <xdr:col>15</xdr:col>
      <xdr:colOff>536660</xdr:colOff>
      <xdr:row>149</xdr:row>
      <xdr:rowOff>53931</xdr:rowOff>
    </xdr:to>
    <xdr:sp macro="" textlink="">
      <xdr:nvSpPr>
        <xdr:cNvPr id="59" name="テキスト ボックス 58">
          <a:extLst>
            <a:ext uri="{FF2B5EF4-FFF2-40B4-BE49-F238E27FC236}">
              <a16:creationId xmlns:a16="http://schemas.microsoft.com/office/drawing/2014/main" id="{35C2963A-7701-4968-8F31-B5C3A44A3CD8}"/>
            </a:ext>
          </a:extLst>
        </xdr:cNvPr>
        <xdr:cNvSpPr txBox="1"/>
      </xdr:nvSpPr>
      <xdr:spPr>
        <a:xfrm>
          <a:off x="6710083" y="28262322"/>
          <a:ext cx="268941" cy="383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円</a:t>
          </a:r>
          <a:endParaRPr kumimoji="1" lang="en-US" altLang="ja-JP" sz="1050"/>
        </a:p>
      </xdr:txBody>
    </xdr:sp>
    <xdr:clientData/>
  </xdr:twoCellAnchor>
  <xdr:twoCellAnchor>
    <xdr:from>
      <xdr:col>10</xdr:col>
      <xdr:colOff>1212273</xdr:colOff>
      <xdr:row>201</xdr:row>
      <xdr:rowOff>43295</xdr:rowOff>
    </xdr:from>
    <xdr:to>
      <xdr:col>15</xdr:col>
      <xdr:colOff>651302</xdr:colOff>
      <xdr:row>201</xdr:row>
      <xdr:rowOff>55562</xdr:rowOff>
    </xdr:to>
    <xdr:cxnSp macro="">
      <xdr:nvCxnSpPr>
        <xdr:cNvPr id="69" name="直線コネクタ 68">
          <a:extLst>
            <a:ext uri="{FF2B5EF4-FFF2-40B4-BE49-F238E27FC236}">
              <a16:creationId xmlns:a16="http://schemas.microsoft.com/office/drawing/2014/main" id="{B1C99F52-4438-4A7B-BA00-A2D2A4AA2D9A}"/>
            </a:ext>
          </a:extLst>
        </xdr:cNvPr>
        <xdr:cNvCxnSpPr/>
      </xdr:nvCxnSpPr>
      <xdr:spPr>
        <a:xfrm>
          <a:off x="4165023" y="38680159"/>
          <a:ext cx="2928643" cy="12267"/>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1357313</xdr:colOff>
      <xdr:row>199</xdr:row>
      <xdr:rowOff>63500</xdr:rowOff>
    </xdr:from>
    <xdr:to>
      <xdr:col>15</xdr:col>
      <xdr:colOff>539750</xdr:colOff>
      <xdr:row>199</xdr:row>
      <xdr:rowOff>79375</xdr:rowOff>
    </xdr:to>
    <xdr:cxnSp macro="">
      <xdr:nvCxnSpPr>
        <xdr:cNvPr id="70" name="直線コネクタ 69">
          <a:extLst>
            <a:ext uri="{FF2B5EF4-FFF2-40B4-BE49-F238E27FC236}">
              <a16:creationId xmlns:a16="http://schemas.microsoft.com/office/drawing/2014/main" id="{6B21CFB6-A1A7-4AE2-A6B6-FF04639779E3}"/>
            </a:ext>
          </a:extLst>
        </xdr:cNvPr>
        <xdr:cNvCxnSpPr/>
      </xdr:nvCxnSpPr>
      <xdr:spPr>
        <a:xfrm>
          <a:off x="4246563" y="36560125"/>
          <a:ext cx="2651125" cy="1587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259059</xdr:colOff>
      <xdr:row>198</xdr:row>
      <xdr:rowOff>71414</xdr:rowOff>
    </xdr:from>
    <xdr:to>
      <xdr:col>15</xdr:col>
      <xdr:colOff>528000</xdr:colOff>
      <xdr:row>199</xdr:row>
      <xdr:rowOff>104649</xdr:rowOff>
    </xdr:to>
    <xdr:sp macro="" textlink="">
      <xdr:nvSpPr>
        <xdr:cNvPr id="71" name="テキスト ボックス 70">
          <a:extLst>
            <a:ext uri="{FF2B5EF4-FFF2-40B4-BE49-F238E27FC236}">
              <a16:creationId xmlns:a16="http://schemas.microsoft.com/office/drawing/2014/main" id="{37728AD0-12CC-455E-B49F-80696934C171}"/>
            </a:ext>
          </a:extLst>
        </xdr:cNvPr>
        <xdr:cNvSpPr txBox="1"/>
      </xdr:nvSpPr>
      <xdr:spPr>
        <a:xfrm>
          <a:off x="6701423" y="37937619"/>
          <a:ext cx="268941" cy="293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円</a:t>
          </a:r>
          <a:endParaRPr kumimoji="1" lang="en-US" altLang="ja-JP" sz="1050"/>
        </a:p>
      </xdr:txBody>
    </xdr:sp>
    <xdr:clientData/>
  </xdr:twoCellAnchor>
  <xdr:twoCellAnchor>
    <xdr:from>
      <xdr:col>10</xdr:col>
      <xdr:colOff>1248691</xdr:colOff>
      <xdr:row>198</xdr:row>
      <xdr:rowOff>82720</xdr:rowOff>
    </xdr:from>
    <xdr:to>
      <xdr:col>10</xdr:col>
      <xdr:colOff>1752396</xdr:colOff>
      <xdr:row>199</xdr:row>
      <xdr:rowOff>114096</xdr:rowOff>
    </xdr:to>
    <xdr:sp macro="" textlink="">
      <xdr:nvSpPr>
        <xdr:cNvPr id="72" name="テキスト ボックス 71">
          <a:extLst>
            <a:ext uri="{FF2B5EF4-FFF2-40B4-BE49-F238E27FC236}">
              <a16:creationId xmlns:a16="http://schemas.microsoft.com/office/drawing/2014/main" id="{0CE0173A-4A03-4E51-B06D-2ED29BF24C96}"/>
            </a:ext>
          </a:extLst>
        </xdr:cNvPr>
        <xdr:cNvSpPr txBox="1"/>
      </xdr:nvSpPr>
      <xdr:spPr>
        <a:xfrm>
          <a:off x="4137941" y="36325345"/>
          <a:ext cx="503705" cy="285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100"/>
            <a:t>小計</a:t>
          </a:r>
          <a:endParaRPr kumimoji="1" lang="en-US" altLang="ja-JP" sz="1100"/>
        </a:p>
      </xdr:txBody>
    </xdr:sp>
    <xdr:clientData/>
  </xdr:twoCellAnchor>
  <xdr:twoCellAnchor>
    <xdr:from>
      <xdr:col>10</xdr:col>
      <xdr:colOff>1269145</xdr:colOff>
      <xdr:row>252</xdr:row>
      <xdr:rowOff>28495</xdr:rowOff>
    </xdr:from>
    <xdr:to>
      <xdr:col>15</xdr:col>
      <xdr:colOff>644498</xdr:colOff>
      <xdr:row>252</xdr:row>
      <xdr:rowOff>33296</xdr:rowOff>
    </xdr:to>
    <xdr:cxnSp macro="">
      <xdr:nvCxnSpPr>
        <xdr:cNvPr id="81" name="直線コネクタ 80">
          <a:extLst>
            <a:ext uri="{FF2B5EF4-FFF2-40B4-BE49-F238E27FC236}">
              <a16:creationId xmlns:a16="http://schemas.microsoft.com/office/drawing/2014/main" id="{01B481FD-07A9-45C2-8036-2855C39511F6}"/>
            </a:ext>
          </a:extLst>
        </xdr:cNvPr>
        <xdr:cNvCxnSpPr/>
      </xdr:nvCxnSpPr>
      <xdr:spPr>
        <a:xfrm>
          <a:off x="4072216" y="48497138"/>
          <a:ext cx="3001657" cy="4801"/>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1368136</xdr:colOff>
      <xdr:row>250</xdr:row>
      <xdr:rowOff>29376</xdr:rowOff>
    </xdr:from>
    <xdr:to>
      <xdr:col>15</xdr:col>
      <xdr:colOff>564937</xdr:colOff>
      <xdr:row>250</xdr:row>
      <xdr:rowOff>34636</xdr:rowOff>
    </xdr:to>
    <xdr:cxnSp macro="">
      <xdr:nvCxnSpPr>
        <xdr:cNvPr id="82" name="直線コネクタ 81">
          <a:extLst>
            <a:ext uri="{FF2B5EF4-FFF2-40B4-BE49-F238E27FC236}">
              <a16:creationId xmlns:a16="http://schemas.microsoft.com/office/drawing/2014/main" id="{6BF85AA2-E1D6-4C5B-9669-339730031410}"/>
            </a:ext>
          </a:extLst>
        </xdr:cNvPr>
        <xdr:cNvCxnSpPr/>
      </xdr:nvCxnSpPr>
      <xdr:spPr>
        <a:xfrm flipV="1">
          <a:off x="4320886" y="47818899"/>
          <a:ext cx="2686415" cy="526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298644</xdr:colOff>
      <xdr:row>249</xdr:row>
      <xdr:rowOff>36158</xdr:rowOff>
    </xdr:from>
    <xdr:to>
      <xdr:col>15</xdr:col>
      <xdr:colOff>567585</xdr:colOff>
      <xdr:row>251</xdr:row>
      <xdr:rowOff>52693</xdr:rowOff>
    </xdr:to>
    <xdr:sp macro="" textlink="">
      <xdr:nvSpPr>
        <xdr:cNvPr id="83" name="テキスト ボックス 82">
          <a:extLst>
            <a:ext uri="{FF2B5EF4-FFF2-40B4-BE49-F238E27FC236}">
              <a16:creationId xmlns:a16="http://schemas.microsoft.com/office/drawing/2014/main" id="{5FD2F998-49C2-4955-BAFC-CF9F0831E462}"/>
            </a:ext>
          </a:extLst>
        </xdr:cNvPr>
        <xdr:cNvSpPr txBox="1"/>
      </xdr:nvSpPr>
      <xdr:spPr>
        <a:xfrm>
          <a:off x="6741008" y="47565908"/>
          <a:ext cx="268941" cy="432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円</a:t>
          </a:r>
          <a:endParaRPr kumimoji="1" lang="en-US" altLang="ja-JP" sz="1050"/>
        </a:p>
      </xdr:txBody>
    </xdr:sp>
    <xdr:clientData/>
  </xdr:twoCellAnchor>
  <xdr:twoCellAnchor>
    <xdr:from>
      <xdr:col>10</xdr:col>
      <xdr:colOff>1261679</xdr:colOff>
      <xdr:row>249</xdr:row>
      <xdr:rowOff>48083</xdr:rowOff>
    </xdr:from>
    <xdr:to>
      <xdr:col>10</xdr:col>
      <xdr:colOff>1765384</xdr:colOff>
      <xdr:row>250</xdr:row>
      <xdr:rowOff>79459</xdr:rowOff>
    </xdr:to>
    <xdr:sp macro="" textlink="">
      <xdr:nvSpPr>
        <xdr:cNvPr id="84" name="テキスト ボックス 83">
          <a:extLst>
            <a:ext uri="{FF2B5EF4-FFF2-40B4-BE49-F238E27FC236}">
              <a16:creationId xmlns:a16="http://schemas.microsoft.com/office/drawing/2014/main" id="{1BFA8FF4-28B8-4749-93A4-409C7564B267}"/>
            </a:ext>
          </a:extLst>
        </xdr:cNvPr>
        <xdr:cNvSpPr txBox="1"/>
      </xdr:nvSpPr>
      <xdr:spPr>
        <a:xfrm>
          <a:off x="4214429" y="47577833"/>
          <a:ext cx="503705" cy="291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100"/>
            <a:t>小計</a:t>
          </a:r>
          <a:endParaRPr kumimoji="1" lang="en-US" altLang="ja-JP" sz="1100"/>
        </a:p>
      </xdr:txBody>
    </xdr:sp>
    <xdr:clientData/>
  </xdr:twoCellAnchor>
  <xdr:twoCellAnchor>
    <xdr:from>
      <xdr:col>15</xdr:col>
      <xdr:colOff>267822</xdr:colOff>
      <xdr:row>302</xdr:row>
      <xdr:rowOff>114440</xdr:rowOff>
    </xdr:from>
    <xdr:to>
      <xdr:col>15</xdr:col>
      <xdr:colOff>561735</xdr:colOff>
      <xdr:row>303</xdr:row>
      <xdr:rowOff>46388</xdr:rowOff>
    </xdr:to>
    <xdr:sp macro="" textlink="">
      <xdr:nvSpPr>
        <xdr:cNvPr id="92" name="テキスト ボックス 91">
          <a:extLst>
            <a:ext uri="{FF2B5EF4-FFF2-40B4-BE49-F238E27FC236}">
              <a16:creationId xmlns:a16="http://schemas.microsoft.com/office/drawing/2014/main" id="{3A8A7562-987C-4D92-88B4-5D4C6E445B3B}"/>
            </a:ext>
          </a:extLst>
        </xdr:cNvPr>
        <xdr:cNvSpPr txBox="1"/>
      </xdr:nvSpPr>
      <xdr:spPr>
        <a:xfrm>
          <a:off x="6710186" y="57766667"/>
          <a:ext cx="293913" cy="312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b" anchorCtr="0"/>
        <a:lstStyle/>
        <a:p>
          <a:r>
            <a:rPr kumimoji="1" lang="ja-JP" altLang="en-US" sz="1100"/>
            <a:t>円</a:t>
          </a:r>
          <a:endParaRPr kumimoji="1" lang="en-US" altLang="ja-JP" sz="1100"/>
        </a:p>
      </xdr:txBody>
    </xdr:sp>
    <xdr:clientData/>
  </xdr:twoCellAnchor>
  <xdr:twoCellAnchor>
    <xdr:from>
      <xdr:col>10</xdr:col>
      <xdr:colOff>1247374</xdr:colOff>
      <xdr:row>303</xdr:row>
      <xdr:rowOff>16703</xdr:rowOff>
    </xdr:from>
    <xdr:to>
      <xdr:col>15</xdr:col>
      <xdr:colOff>622727</xdr:colOff>
      <xdr:row>303</xdr:row>
      <xdr:rowOff>21504</xdr:rowOff>
    </xdr:to>
    <xdr:cxnSp macro="">
      <xdr:nvCxnSpPr>
        <xdr:cNvPr id="93" name="直線コネクタ 92">
          <a:extLst>
            <a:ext uri="{FF2B5EF4-FFF2-40B4-BE49-F238E27FC236}">
              <a16:creationId xmlns:a16="http://schemas.microsoft.com/office/drawing/2014/main" id="{E9C0BD85-FB08-4296-800B-C8BC19732413}"/>
            </a:ext>
          </a:extLst>
        </xdr:cNvPr>
        <xdr:cNvCxnSpPr/>
      </xdr:nvCxnSpPr>
      <xdr:spPr>
        <a:xfrm>
          <a:off x="4123924" y="56328503"/>
          <a:ext cx="2829753" cy="4801"/>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1394114</xdr:colOff>
      <xdr:row>301</xdr:row>
      <xdr:rowOff>17318</xdr:rowOff>
    </xdr:from>
    <xdr:to>
      <xdr:col>15</xdr:col>
      <xdr:colOff>557893</xdr:colOff>
      <xdr:row>301</xdr:row>
      <xdr:rowOff>29688</xdr:rowOff>
    </xdr:to>
    <xdr:cxnSp macro="">
      <xdr:nvCxnSpPr>
        <xdr:cNvPr id="94" name="直線コネクタ 93">
          <a:extLst>
            <a:ext uri="{FF2B5EF4-FFF2-40B4-BE49-F238E27FC236}">
              <a16:creationId xmlns:a16="http://schemas.microsoft.com/office/drawing/2014/main" id="{178B7E4E-3A32-4CED-9A0E-11F606CEA890}"/>
            </a:ext>
          </a:extLst>
        </xdr:cNvPr>
        <xdr:cNvCxnSpPr/>
      </xdr:nvCxnSpPr>
      <xdr:spPr>
        <a:xfrm>
          <a:off x="4346864" y="57539659"/>
          <a:ext cx="2653393" cy="1237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260296</xdr:colOff>
      <xdr:row>300</xdr:row>
      <xdr:rowOff>44820</xdr:rowOff>
    </xdr:from>
    <xdr:to>
      <xdr:col>15</xdr:col>
      <xdr:colOff>529237</xdr:colOff>
      <xdr:row>301</xdr:row>
      <xdr:rowOff>81397</xdr:rowOff>
    </xdr:to>
    <xdr:sp macro="" textlink="">
      <xdr:nvSpPr>
        <xdr:cNvPr id="95" name="テキスト ボックス 94">
          <a:extLst>
            <a:ext uri="{FF2B5EF4-FFF2-40B4-BE49-F238E27FC236}">
              <a16:creationId xmlns:a16="http://schemas.microsoft.com/office/drawing/2014/main" id="{912E8EFC-1201-4CE8-B5FD-EB12F96F0EF8}"/>
            </a:ext>
          </a:extLst>
        </xdr:cNvPr>
        <xdr:cNvSpPr txBox="1"/>
      </xdr:nvSpPr>
      <xdr:spPr>
        <a:xfrm>
          <a:off x="6702660" y="57281411"/>
          <a:ext cx="268941" cy="322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円</a:t>
          </a:r>
          <a:endParaRPr kumimoji="1" lang="en-US" altLang="ja-JP" sz="1050"/>
        </a:p>
      </xdr:txBody>
    </xdr:sp>
    <xdr:clientData/>
  </xdr:twoCellAnchor>
  <xdr:twoCellAnchor>
    <xdr:from>
      <xdr:col>10</xdr:col>
      <xdr:colOff>1248795</xdr:colOff>
      <xdr:row>300</xdr:row>
      <xdr:rowOff>32002</xdr:rowOff>
    </xdr:from>
    <xdr:to>
      <xdr:col>10</xdr:col>
      <xdr:colOff>1771550</xdr:colOff>
      <xdr:row>301</xdr:row>
      <xdr:rowOff>63378</xdr:rowOff>
    </xdr:to>
    <xdr:sp macro="" textlink="">
      <xdr:nvSpPr>
        <xdr:cNvPr id="96" name="テキスト ボックス 95">
          <a:extLst>
            <a:ext uri="{FF2B5EF4-FFF2-40B4-BE49-F238E27FC236}">
              <a16:creationId xmlns:a16="http://schemas.microsoft.com/office/drawing/2014/main" id="{D31778CE-5AC8-4D38-8E10-C6F7DE13CEE2}"/>
            </a:ext>
          </a:extLst>
        </xdr:cNvPr>
        <xdr:cNvSpPr txBox="1"/>
      </xdr:nvSpPr>
      <xdr:spPr>
        <a:xfrm>
          <a:off x="4138045" y="54856315"/>
          <a:ext cx="522755" cy="317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100"/>
            <a:t>小計</a:t>
          </a:r>
          <a:endParaRPr kumimoji="1" lang="en-US" altLang="ja-JP" sz="1100"/>
        </a:p>
      </xdr:txBody>
    </xdr:sp>
    <xdr:clientData/>
  </xdr:twoCellAnchor>
  <xdr:twoCellAnchor>
    <xdr:from>
      <xdr:col>10</xdr:col>
      <xdr:colOff>1214717</xdr:colOff>
      <xdr:row>354</xdr:row>
      <xdr:rowOff>55709</xdr:rowOff>
    </xdr:from>
    <xdr:to>
      <xdr:col>15</xdr:col>
      <xdr:colOff>590070</xdr:colOff>
      <xdr:row>354</xdr:row>
      <xdr:rowOff>60510</xdr:rowOff>
    </xdr:to>
    <xdr:cxnSp macro="">
      <xdr:nvCxnSpPr>
        <xdr:cNvPr id="105" name="直線コネクタ 104">
          <a:extLst>
            <a:ext uri="{FF2B5EF4-FFF2-40B4-BE49-F238E27FC236}">
              <a16:creationId xmlns:a16="http://schemas.microsoft.com/office/drawing/2014/main" id="{FC1D9487-CC93-4115-8595-EFF3C458F8F8}"/>
            </a:ext>
          </a:extLst>
        </xdr:cNvPr>
        <xdr:cNvCxnSpPr/>
      </xdr:nvCxnSpPr>
      <xdr:spPr>
        <a:xfrm>
          <a:off x="4017788" y="67717227"/>
          <a:ext cx="3001657" cy="4801"/>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1324841</xdr:colOff>
      <xdr:row>352</xdr:row>
      <xdr:rowOff>51955</xdr:rowOff>
    </xdr:from>
    <xdr:to>
      <xdr:col>15</xdr:col>
      <xdr:colOff>559990</xdr:colOff>
      <xdr:row>352</xdr:row>
      <xdr:rowOff>52261</xdr:rowOff>
    </xdr:to>
    <xdr:cxnSp macro="">
      <xdr:nvCxnSpPr>
        <xdr:cNvPr id="106" name="直線コネクタ 105">
          <a:extLst>
            <a:ext uri="{FF2B5EF4-FFF2-40B4-BE49-F238E27FC236}">
              <a16:creationId xmlns:a16="http://schemas.microsoft.com/office/drawing/2014/main" id="{D3A64798-E889-4635-A1C4-88C9A11A4ABF}"/>
            </a:ext>
          </a:extLst>
        </xdr:cNvPr>
        <xdr:cNvCxnSpPr/>
      </xdr:nvCxnSpPr>
      <xdr:spPr>
        <a:xfrm>
          <a:off x="4277591" y="67211864"/>
          <a:ext cx="2724763" cy="306"/>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241741</xdr:colOff>
      <xdr:row>351</xdr:row>
      <xdr:rowOff>62755</xdr:rowOff>
    </xdr:from>
    <xdr:to>
      <xdr:col>15</xdr:col>
      <xdr:colOff>510682</xdr:colOff>
      <xdr:row>353</xdr:row>
      <xdr:rowOff>18058</xdr:rowOff>
    </xdr:to>
    <xdr:sp macro="" textlink="">
      <xdr:nvSpPr>
        <xdr:cNvPr id="107" name="テキスト ボックス 106">
          <a:extLst>
            <a:ext uri="{FF2B5EF4-FFF2-40B4-BE49-F238E27FC236}">
              <a16:creationId xmlns:a16="http://schemas.microsoft.com/office/drawing/2014/main" id="{485CA71E-CC7F-4AEB-9C41-D29D05090617}"/>
            </a:ext>
          </a:extLst>
        </xdr:cNvPr>
        <xdr:cNvSpPr txBox="1"/>
      </xdr:nvSpPr>
      <xdr:spPr>
        <a:xfrm>
          <a:off x="6684105" y="66962891"/>
          <a:ext cx="268941" cy="3189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円</a:t>
          </a:r>
          <a:endParaRPr kumimoji="1" lang="en-US" altLang="ja-JP" sz="1050"/>
        </a:p>
      </xdr:txBody>
    </xdr:sp>
    <xdr:clientData/>
  </xdr:twoCellAnchor>
  <xdr:twoCellAnchor>
    <xdr:from>
      <xdr:col>10</xdr:col>
      <xdr:colOff>1204159</xdr:colOff>
      <xdr:row>351</xdr:row>
      <xdr:rowOff>65402</xdr:rowOff>
    </xdr:from>
    <xdr:to>
      <xdr:col>10</xdr:col>
      <xdr:colOff>1688814</xdr:colOff>
      <xdr:row>352</xdr:row>
      <xdr:rowOff>96778</xdr:rowOff>
    </xdr:to>
    <xdr:sp macro="" textlink="">
      <xdr:nvSpPr>
        <xdr:cNvPr id="108" name="テキスト ボックス 107">
          <a:extLst>
            <a:ext uri="{FF2B5EF4-FFF2-40B4-BE49-F238E27FC236}">
              <a16:creationId xmlns:a16="http://schemas.microsoft.com/office/drawing/2014/main" id="{8C386864-F855-4144-B07B-4CB731FB3806}"/>
            </a:ext>
          </a:extLst>
        </xdr:cNvPr>
        <xdr:cNvSpPr txBox="1"/>
      </xdr:nvSpPr>
      <xdr:spPr>
        <a:xfrm>
          <a:off x="4156909" y="66965538"/>
          <a:ext cx="484655" cy="291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100"/>
            <a:t>小計</a:t>
          </a:r>
          <a:endParaRPr kumimoji="1" lang="en-US" altLang="ja-JP" sz="1100"/>
        </a:p>
      </xdr:txBody>
    </xdr:sp>
    <xdr:clientData/>
  </xdr:twoCellAnchor>
  <xdr:twoCellAnchor>
    <xdr:from>
      <xdr:col>4</xdr:col>
      <xdr:colOff>620486</xdr:colOff>
      <xdr:row>302</xdr:row>
      <xdr:rowOff>108857</xdr:rowOff>
    </xdr:from>
    <xdr:to>
      <xdr:col>10</xdr:col>
      <xdr:colOff>1796143</xdr:colOff>
      <xdr:row>303</xdr:row>
      <xdr:rowOff>43296</xdr:rowOff>
    </xdr:to>
    <xdr:sp macro="" textlink="">
      <xdr:nvSpPr>
        <xdr:cNvPr id="18" name="テキスト ボックス 17">
          <a:extLst>
            <a:ext uri="{FF2B5EF4-FFF2-40B4-BE49-F238E27FC236}">
              <a16:creationId xmlns:a16="http://schemas.microsoft.com/office/drawing/2014/main" id="{9B1B9988-4876-4B26-BC64-EB29C04C149C}"/>
            </a:ext>
          </a:extLst>
        </xdr:cNvPr>
        <xdr:cNvSpPr txBox="1"/>
      </xdr:nvSpPr>
      <xdr:spPr>
        <a:xfrm>
          <a:off x="1685554" y="57761084"/>
          <a:ext cx="3063339" cy="315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b"/>
        <a:lstStyle/>
        <a:p>
          <a:pPr algn="r"/>
          <a:r>
            <a:rPr kumimoji="1" lang="ja-JP" altLang="en-US" sz="900"/>
            <a:t>入力ください</a:t>
          </a:r>
          <a:r>
            <a:rPr kumimoji="1" lang="en-US" altLang="ja-JP" sz="900"/>
            <a:t>(</a:t>
          </a:r>
          <a:r>
            <a:rPr kumimoji="1" lang="ja-JP" altLang="en-US" sz="900"/>
            <a:t>最終ページ）</a:t>
          </a:r>
          <a:r>
            <a:rPr kumimoji="1" lang="ja-JP" altLang="en-US" sz="1100"/>
            <a:t>→　</a:t>
          </a:r>
          <a:r>
            <a:rPr kumimoji="1" lang="ja-JP" altLang="en-US" sz="1200" b="1"/>
            <a:t>総合計</a:t>
          </a:r>
          <a:endParaRPr kumimoji="1" lang="en-US" altLang="ja-JP" sz="1100" b="1"/>
        </a:p>
      </xdr:txBody>
    </xdr:sp>
    <xdr:clientData/>
  </xdr:twoCellAnchor>
  <xdr:twoCellAnchor>
    <xdr:from>
      <xdr:col>4</xdr:col>
      <xdr:colOff>597477</xdr:colOff>
      <xdr:row>353</xdr:row>
      <xdr:rowOff>77932</xdr:rowOff>
    </xdr:from>
    <xdr:to>
      <xdr:col>10</xdr:col>
      <xdr:colOff>1773134</xdr:colOff>
      <xdr:row>354</xdr:row>
      <xdr:rowOff>12371</xdr:rowOff>
    </xdr:to>
    <xdr:sp macro="" textlink="">
      <xdr:nvSpPr>
        <xdr:cNvPr id="22" name="テキスト ボックス 21">
          <a:extLst>
            <a:ext uri="{FF2B5EF4-FFF2-40B4-BE49-F238E27FC236}">
              <a16:creationId xmlns:a16="http://schemas.microsoft.com/office/drawing/2014/main" id="{DCB660B3-EACB-4163-90B6-16D006C2D547}"/>
            </a:ext>
          </a:extLst>
        </xdr:cNvPr>
        <xdr:cNvSpPr txBox="1"/>
      </xdr:nvSpPr>
      <xdr:spPr>
        <a:xfrm>
          <a:off x="1662545" y="67341750"/>
          <a:ext cx="3063339" cy="315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b"/>
        <a:lstStyle/>
        <a:p>
          <a:pPr algn="r"/>
          <a:r>
            <a:rPr kumimoji="1" lang="ja-JP" altLang="en-US" sz="900"/>
            <a:t>入力ください</a:t>
          </a:r>
          <a:r>
            <a:rPr kumimoji="1" lang="en-US" altLang="ja-JP" sz="900"/>
            <a:t>(</a:t>
          </a:r>
          <a:r>
            <a:rPr kumimoji="1" lang="ja-JP" altLang="en-US" sz="900"/>
            <a:t>最終ページ）</a:t>
          </a:r>
          <a:r>
            <a:rPr kumimoji="1" lang="ja-JP" altLang="en-US" sz="1100"/>
            <a:t>→　</a:t>
          </a:r>
          <a:r>
            <a:rPr kumimoji="1" lang="ja-JP" altLang="en-US" sz="1200" b="1"/>
            <a:t>総合計</a:t>
          </a:r>
          <a:endParaRPr kumimoji="1" lang="en-US" altLang="ja-JP" sz="1100" b="1"/>
        </a:p>
      </xdr:txBody>
    </xdr:sp>
    <xdr:clientData/>
  </xdr:twoCellAnchor>
  <xdr:twoCellAnchor>
    <xdr:from>
      <xdr:col>15</xdr:col>
      <xdr:colOff>233795</xdr:colOff>
      <xdr:row>353</xdr:row>
      <xdr:rowOff>129887</xdr:rowOff>
    </xdr:from>
    <xdr:to>
      <xdr:col>15</xdr:col>
      <xdr:colOff>527708</xdr:colOff>
      <xdr:row>354</xdr:row>
      <xdr:rowOff>61835</xdr:rowOff>
    </xdr:to>
    <xdr:sp macro="" textlink="">
      <xdr:nvSpPr>
        <xdr:cNvPr id="24" name="テキスト ボックス 23">
          <a:extLst>
            <a:ext uri="{FF2B5EF4-FFF2-40B4-BE49-F238E27FC236}">
              <a16:creationId xmlns:a16="http://schemas.microsoft.com/office/drawing/2014/main" id="{F4D67DCE-96D7-4769-9AE2-BF83E7C01EE5}"/>
            </a:ext>
          </a:extLst>
        </xdr:cNvPr>
        <xdr:cNvSpPr txBox="1"/>
      </xdr:nvSpPr>
      <xdr:spPr>
        <a:xfrm>
          <a:off x="6676159" y="67393705"/>
          <a:ext cx="293913" cy="312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b" anchorCtr="0"/>
        <a:lstStyle/>
        <a:p>
          <a:r>
            <a:rPr kumimoji="1" lang="ja-JP" altLang="en-US" sz="1100"/>
            <a:t>円</a:t>
          </a:r>
          <a:endParaRPr kumimoji="1" lang="en-US" altLang="ja-JP" sz="1100"/>
        </a:p>
      </xdr:txBody>
    </xdr:sp>
    <xdr:clientData/>
  </xdr:twoCellAnchor>
  <xdr:twoCellAnchor>
    <xdr:from>
      <xdr:col>4</xdr:col>
      <xdr:colOff>614795</xdr:colOff>
      <xdr:row>251</xdr:row>
      <xdr:rowOff>103909</xdr:rowOff>
    </xdr:from>
    <xdr:to>
      <xdr:col>10</xdr:col>
      <xdr:colOff>1790452</xdr:colOff>
      <xdr:row>252</xdr:row>
      <xdr:rowOff>38348</xdr:rowOff>
    </xdr:to>
    <xdr:sp macro="" textlink="">
      <xdr:nvSpPr>
        <xdr:cNvPr id="27" name="テキスト ボックス 26">
          <a:extLst>
            <a:ext uri="{FF2B5EF4-FFF2-40B4-BE49-F238E27FC236}">
              <a16:creationId xmlns:a16="http://schemas.microsoft.com/office/drawing/2014/main" id="{82DE72AD-B43D-400F-BBC7-07834C1A4A90}"/>
            </a:ext>
          </a:extLst>
        </xdr:cNvPr>
        <xdr:cNvSpPr txBox="1"/>
      </xdr:nvSpPr>
      <xdr:spPr>
        <a:xfrm>
          <a:off x="1679863" y="48049295"/>
          <a:ext cx="3063339" cy="315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b"/>
        <a:lstStyle/>
        <a:p>
          <a:pPr algn="r"/>
          <a:r>
            <a:rPr kumimoji="1" lang="ja-JP" altLang="en-US" sz="900"/>
            <a:t>入力ください</a:t>
          </a:r>
          <a:r>
            <a:rPr kumimoji="1" lang="en-US" altLang="ja-JP" sz="900"/>
            <a:t>(</a:t>
          </a:r>
          <a:r>
            <a:rPr kumimoji="1" lang="ja-JP" altLang="en-US" sz="900"/>
            <a:t>最終ページ）</a:t>
          </a:r>
          <a:r>
            <a:rPr kumimoji="1" lang="ja-JP" altLang="en-US" sz="1100"/>
            <a:t>→　</a:t>
          </a:r>
          <a:r>
            <a:rPr kumimoji="1" lang="ja-JP" altLang="en-US" sz="1200" b="1"/>
            <a:t>総合計</a:t>
          </a:r>
          <a:endParaRPr kumimoji="1" lang="en-US" altLang="ja-JP" sz="1100" b="1"/>
        </a:p>
      </xdr:txBody>
    </xdr:sp>
    <xdr:clientData/>
  </xdr:twoCellAnchor>
  <xdr:twoCellAnchor>
    <xdr:from>
      <xdr:col>4</xdr:col>
      <xdr:colOff>588818</xdr:colOff>
      <xdr:row>200</xdr:row>
      <xdr:rowOff>112568</xdr:rowOff>
    </xdr:from>
    <xdr:to>
      <xdr:col>10</xdr:col>
      <xdr:colOff>1764475</xdr:colOff>
      <xdr:row>201</xdr:row>
      <xdr:rowOff>47007</xdr:rowOff>
    </xdr:to>
    <xdr:sp macro="" textlink="">
      <xdr:nvSpPr>
        <xdr:cNvPr id="28" name="テキスト ボックス 27">
          <a:extLst>
            <a:ext uri="{FF2B5EF4-FFF2-40B4-BE49-F238E27FC236}">
              <a16:creationId xmlns:a16="http://schemas.microsoft.com/office/drawing/2014/main" id="{2DB73255-EDC6-4A58-8AE3-A91E226EB87B}"/>
            </a:ext>
          </a:extLst>
        </xdr:cNvPr>
        <xdr:cNvSpPr txBox="1"/>
      </xdr:nvSpPr>
      <xdr:spPr>
        <a:xfrm>
          <a:off x="1653886" y="38368432"/>
          <a:ext cx="3063339" cy="315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b"/>
        <a:lstStyle/>
        <a:p>
          <a:pPr algn="r"/>
          <a:r>
            <a:rPr kumimoji="1" lang="ja-JP" altLang="en-US" sz="900"/>
            <a:t>入力ください</a:t>
          </a:r>
          <a:r>
            <a:rPr kumimoji="1" lang="en-US" altLang="ja-JP" sz="900"/>
            <a:t>(</a:t>
          </a:r>
          <a:r>
            <a:rPr kumimoji="1" lang="ja-JP" altLang="en-US" sz="900"/>
            <a:t>最終ページ）</a:t>
          </a:r>
          <a:r>
            <a:rPr kumimoji="1" lang="ja-JP" altLang="en-US" sz="1100"/>
            <a:t>→　</a:t>
          </a:r>
          <a:r>
            <a:rPr kumimoji="1" lang="ja-JP" altLang="en-US" sz="1200" b="1"/>
            <a:t>総合計</a:t>
          </a:r>
          <a:endParaRPr kumimoji="1" lang="en-US" altLang="ja-JP" sz="1100" b="1"/>
        </a:p>
      </xdr:txBody>
    </xdr:sp>
    <xdr:clientData/>
  </xdr:twoCellAnchor>
  <xdr:twoCellAnchor>
    <xdr:from>
      <xdr:col>4</xdr:col>
      <xdr:colOff>562841</xdr:colOff>
      <xdr:row>149</xdr:row>
      <xdr:rowOff>129886</xdr:rowOff>
    </xdr:from>
    <xdr:to>
      <xdr:col>10</xdr:col>
      <xdr:colOff>1738498</xdr:colOff>
      <xdr:row>150</xdr:row>
      <xdr:rowOff>64325</xdr:rowOff>
    </xdr:to>
    <xdr:sp macro="" textlink="">
      <xdr:nvSpPr>
        <xdr:cNvPr id="29" name="テキスト ボックス 28">
          <a:extLst>
            <a:ext uri="{FF2B5EF4-FFF2-40B4-BE49-F238E27FC236}">
              <a16:creationId xmlns:a16="http://schemas.microsoft.com/office/drawing/2014/main" id="{01AD42C1-F1EF-4B7D-92B2-CED3F8937F82}"/>
            </a:ext>
          </a:extLst>
        </xdr:cNvPr>
        <xdr:cNvSpPr txBox="1"/>
      </xdr:nvSpPr>
      <xdr:spPr>
        <a:xfrm>
          <a:off x="1627909" y="28722204"/>
          <a:ext cx="3063339" cy="315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b"/>
        <a:lstStyle/>
        <a:p>
          <a:pPr algn="r"/>
          <a:r>
            <a:rPr kumimoji="1" lang="ja-JP" altLang="en-US" sz="900"/>
            <a:t>入力ください</a:t>
          </a:r>
          <a:r>
            <a:rPr kumimoji="1" lang="en-US" altLang="ja-JP" sz="900"/>
            <a:t>(</a:t>
          </a:r>
          <a:r>
            <a:rPr kumimoji="1" lang="ja-JP" altLang="en-US" sz="900"/>
            <a:t>最終ページ）</a:t>
          </a:r>
          <a:r>
            <a:rPr kumimoji="1" lang="ja-JP" altLang="en-US" sz="1100"/>
            <a:t>→　</a:t>
          </a:r>
          <a:r>
            <a:rPr kumimoji="1" lang="ja-JP" altLang="en-US" sz="1200" b="1"/>
            <a:t>総合計</a:t>
          </a:r>
          <a:endParaRPr kumimoji="1" lang="en-US" altLang="ja-JP" sz="1100" b="1"/>
        </a:p>
      </xdr:txBody>
    </xdr:sp>
    <xdr:clientData/>
  </xdr:twoCellAnchor>
  <xdr:twoCellAnchor>
    <xdr:from>
      <xdr:col>4</xdr:col>
      <xdr:colOff>580159</xdr:colOff>
      <xdr:row>98</xdr:row>
      <xdr:rowOff>103909</xdr:rowOff>
    </xdr:from>
    <xdr:to>
      <xdr:col>10</xdr:col>
      <xdr:colOff>1755816</xdr:colOff>
      <xdr:row>99</xdr:row>
      <xdr:rowOff>38348</xdr:rowOff>
    </xdr:to>
    <xdr:sp macro="" textlink="">
      <xdr:nvSpPr>
        <xdr:cNvPr id="30" name="テキスト ボックス 29">
          <a:extLst>
            <a:ext uri="{FF2B5EF4-FFF2-40B4-BE49-F238E27FC236}">
              <a16:creationId xmlns:a16="http://schemas.microsoft.com/office/drawing/2014/main" id="{67295610-F1E2-40DC-BE40-9D965B2B7CB7}"/>
            </a:ext>
          </a:extLst>
        </xdr:cNvPr>
        <xdr:cNvSpPr txBox="1"/>
      </xdr:nvSpPr>
      <xdr:spPr>
        <a:xfrm>
          <a:off x="1645227" y="19075977"/>
          <a:ext cx="3063339" cy="315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b"/>
        <a:lstStyle/>
        <a:p>
          <a:pPr algn="r"/>
          <a:r>
            <a:rPr kumimoji="1" lang="ja-JP" altLang="en-US" sz="900"/>
            <a:t>入力ください</a:t>
          </a:r>
          <a:r>
            <a:rPr kumimoji="1" lang="en-US" altLang="ja-JP" sz="900"/>
            <a:t>(</a:t>
          </a:r>
          <a:r>
            <a:rPr kumimoji="1" lang="ja-JP" altLang="en-US" sz="900"/>
            <a:t>最終ページ）</a:t>
          </a:r>
          <a:r>
            <a:rPr kumimoji="1" lang="ja-JP" altLang="en-US" sz="1100"/>
            <a:t>→　</a:t>
          </a:r>
          <a:r>
            <a:rPr kumimoji="1" lang="ja-JP" altLang="en-US" sz="1200" b="1"/>
            <a:t>総合計</a:t>
          </a:r>
          <a:endParaRPr kumimoji="1" lang="en-US" altLang="ja-JP" sz="1100" b="1"/>
        </a:p>
      </xdr:txBody>
    </xdr:sp>
    <xdr:clientData/>
  </xdr:twoCellAnchor>
  <xdr:twoCellAnchor>
    <xdr:from>
      <xdr:col>4</xdr:col>
      <xdr:colOff>528205</xdr:colOff>
      <xdr:row>47</xdr:row>
      <xdr:rowOff>95250</xdr:rowOff>
    </xdr:from>
    <xdr:to>
      <xdr:col>10</xdr:col>
      <xdr:colOff>1703862</xdr:colOff>
      <xdr:row>48</xdr:row>
      <xdr:rowOff>29689</xdr:rowOff>
    </xdr:to>
    <xdr:sp macro="" textlink="">
      <xdr:nvSpPr>
        <xdr:cNvPr id="31" name="テキスト ボックス 30">
          <a:extLst>
            <a:ext uri="{FF2B5EF4-FFF2-40B4-BE49-F238E27FC236}">
              <a16:creationId xmlns:a16="http://schemas.microsoft.com/office/drawing/2014/main" id="{B66B3E0B-0C78-468B-9456-8136E6FF5784}"/>
            </a:ext>
          </a:extLst>
        </xdr:cNvPr>
        <xdr:cNvSpPr txBox="1"/>
      </xdr:nvSpPr>
      <xdr:spPr>
        <a:xfrm>
          <a:off x="1593273" y="9351818"/>
          <a:ext cx="3063339" cy="315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b"/>
        <a:lstStyle/>
        <a:p>
          <a:pPr algn="r"/>
          <a:r>
            <a:rPr kumimoji="1" lang="ja-JP" altLang="en-US" sz="900"/>
            <a:t>入力ください</a:t>
          </a:r>
          <a:r>
            <a:rPr kumimoji="1" lang="en-US" altLang="ja-JP" sz="900"/>
            <a:t>(</a:t>
          </a:r>
          <a:r>
            <a:rPr kumimoji="1" lang="ja-JP" altLang="en-US" sz="900"/>
            <a:t>最終ページ）</a:t>
          </a:r>
          <a:r>
            <a:rPr kumimoji="1" lang="ja-JP" altLang="en-US" sz="1100"/>
            <a:t>→　</a:t>
          </a:r>
          <a:r>
            <a:rPr kumimoji="1" lang="ja-JP" altLang="en-US" sz="1200" b="1"/>
            <a:t>総合計</a:t>
          </a:r>
          <a:endParaRPr kumimoji="1" lang="en-US" altLang="ja-JP" sz="1100" b="1"/>
        </a:p>
      </xdr:txBody>
    </xdr:sp>
    <xdr:clientData/>
  </xdr:twoCellAnchor>
  <xdr:twoCellAnchor>
    <xdr:from>
      <xdr:col>15</xdr:col>
      <xdr:colOff>294409</xdr:colOff>
      <xdr:row>251</xdr:row>
      <xdr:rowOff>95251</xdr:rowOff>
    </xdr:from>
    <xdr:to>
      <xdr:col>15</xdr:col>
      <xdr:colOff>588322</xdr:colOff>
      <xdr:row>252</xdr:row>
      <xdr:rowOff>27199</xdr:rowOff>
    </xdr:to>
    <xdr:sp macro="" textlink="">
      <xdr:nvSpPr>
        <xdr:cNvPr id="32" name="テキスト ボックス 31">
          <a:extLst>
            <a:ext uri="{FF2B5EF4-FFF2-40B4-BE49-F238E27FC236}">
              <a16:creationId xmlns:a16="http://schemas.microsoft.com/office/drawing/2014/main" id="{6EC09FFD-7D26-4EE7-B04B-96114392F46D}"/>
            </a:ext>
          </a:extLst>
        </xdr:cNvPr>
        <xdr:cNvSpPr txBox="1"/>
      </xdr:nvSpPr>
      <xdr:spPr>
        <a:xfrm>
          <a:off x="6736773" y="48040637"/>
          <a:ext cx="293913" cy="312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b" anchorCtr="0"/>
        <a:lstStyle/>
        <a:p>
          <a:r>
            <a:rPr kumimoji="1" lang="ja-JP" altLang="en-US" sz="1100"/>
            <a:t>円</a:t>
          </a:r>
          <a:endParaRPr kumimoji="1" lang="en-US" altLang="ja-JP" sz="1100"/>
        </a:p>
      </xdr:txBody>
    </xdr:sp>
    <xdr:clientData/>
  </xdr:twoCellAnchor>
  <xdr:twoCellAnchor>
    <xdr:from>
      <xdr:col>15</xdr:col>
      <xdr:colOff>277091</xdr:colOff>
      <xdr:row>200</xdr:row>
      <xdr:rowOff>129887</xdr:rowOff>
    </xdr:from>
    <xdr:to>
      <xdr:col>15</xdr:col>
      <xdr:colOff>571004</xdr:colOff>
      <xdr:row>201</xdr:row>
      <xdr:rowOff>61835</xdr:rowOff>
    </xdr:to>
    <xdr:sp macro="" textlink="">
      <xdr:nvSpPr>
        <xdr:cNvPr id="33" name="テキスト ボックス 32">
          <a:extLst>
            <a:ext uri="{FF2B5EF4-FFF2-40B4-BE49-F238E27FC236}">
              <a16:creationId xmlns:a16="http://schemas.microsoft.com/office/drawing/2014/main" id="{EC567D3C-F2CA-453F-97B8-6E9B1B63841F}"/>
            </a:ext>
          </a:extLst>
        </xdr:cNvPr>
        <xdr:cNvSpPr txBox="1"/>
      </xdr:nvSpPr>
      <xdr:spPr>
        <a:xfrm>
          <a:off x="6719455" y="38385751"/>
          <a:ext cx="293913" cy="312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b" anchorCtr="0"/>
        <a:lstStyle/>
        <a:p>
          <a:r>
            <a:rPr kumimoji="1" lang="ja-JP" altLang="en-US" sz="1100"/>
            <a:t>円</a:t>
          </a:r>
          <a:endParaRPr kumimoji="1" lang="en-US" altLang="ja-JP" sz="1100"/>
        </a:p>
      </xdr:txBody>
    </xdr:sp>
    <xdr:clientData/>
  </xdr:twoCellAnchor>
  <xdr:twoCellAnchor>
    <xdr:from>
      <xdr:col>15</xdr:col>
      <xdr:colOff>251113</xdr:colOff>
      <xdr:row>149</xdr:row>
      <xdr:rowOff>129886</xdr:rowOff>
    </xdr:from>
    <xdr:to>
      <xdr:col>15</xdr:col>
      <xdr:colOff>545026</xdr:colOff>
      <xdr:row>150</xdr:row>
      <xdr:rowOff>61834</xdr:rowOff>
    </xdr:to>
    <xdr:sp macro="" textlink="">
      <xdr:nvSpPr>
        <xdr:cNvPr id="35" name="テキスト ボックス 34">
          <a:extLst>
            <a:ext uri="{FF2B5EF4-FFF2-40B4-BE49-F238E27FC236}">
              <a16:creationId xmlns:a16="http://schemas.microsoft.com/office/drawing/2014/main" id="{7F5D2D00-E5DF-4CDA-BC0E-261D1F5DEEF5}"/>
            </a:ext>
          </a:extLst>
        </xdr:cNvPr>
        <xdr:cNvSpPr txBox="1"/>
      </xdr:nvSpPr>
      <xdr:spPr>
        <a:xfrm>
          <a:off x="6693477" y="28722204"/>
          <a:ext cx="293913" cy="312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b" anchorCtr="0"/>
        <a:lstStyle/>
        <a:p>
          <a:r>
            <a:rPr kumimoji="1" lang="ja-JP" altLang="en-US" sz="1100"/>
            <a:t>円</a:t>
          </a:r>
          <a:endParaRPr kumimoji="1" lang="en-US" altLang="ja-JP" sz="1100"/>
        </a:p>
      </xdr:txBody>
    </xdr:sp>
    <xdr:clientData/>
  </xdr:twoCellAnchor>
  <xdr:twoCellAnchor>
    <xdr:from>
      <xdr:col>15</xdr:col>
      <xdr:colOff>259773</xdr:colOff>
      <xdr:row>98</xdr:row>
      <xdr:rowOff>112568</xdr:rowOff>
    </xdr:from>
    <xdr:to>
      <xdr:col>15</xdr:col>
      <xdr:colOff>553686</xdr:colOff>
      <xdr:row>99</xdr:row>
      <xdr:rowOff>44516</xdr:rowOff>
    </xdr:to>
    <xdr:sp macro="" textlink="">
      <xdr:nvSpPr>
        <xdr:cNvPr id="37" name="テキスト ボックス 36">
          <a:extLst>
            <a:ext uri="{FF2B5EF4-FFF2-40B4-BE49-F238E27FC236}">
              <a16:creationId xmlns:a16="http://schemas.microsoft.com/office/drawing/2014/main" id="{B5FB05DE-E4F8-4C0F-91F4-F0B551E1EAEF}"/>
            </a:ext>
          </a:extLst>
        </xdr:cNvPr>
        <xdr:cNvSpPr txBox="1"/>
      </xdr:nvSpPr>
      <xdr:spPr>
        <a:xfrm>
          <a:off x="6702137" y="19084636"/>
          <a:ext cx="293913" cy="312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b" anchorCtr="0"/>
        <a:lstStyle/>
        <a:p>
          <a:r>
            <a:rPr kumimoji="1" lang="ja-JP" altLang="en-US" sz="1100"/>
            <a:t>円</a:t>
          </a:r>
          <a:endParaRPr kumimoji="1" lang="en-US" altLang="ja-JP" sz="1100"/>
        </a:p>
      </xdr:txBody>
    </xdr:sp>
    <xdr:clientData/>
  </xdr:twoCellAnchor>
  <xdr:twoCellAnchor>
    <xdr:from>
      <xdr:col>15</xdr:col>
      <xdr:colOff>311727</xdr:colOff>
      <xdr:row>47</xdr:row>
      <xdr:rowOff>112568</xdr:rowOff>
    </xdr:from>
    <xdr:to>
      <xdr:col>15</xdr:col>
      <xdr:colOff>605640</xdr:colOff>
      <xdr:row>48</xdr:row>
      <xdr:rowOff>44516</xdr:rowOff>
    </xdr:to>
    <xdr:sp macro="" textlink="">
      <xdr:nvSpPr>
        <xdr:cNvPr id="38" name="テキスト ボックス 37">
          <a:extLst>
            <a:ext uri="{FF2B5EF4-FFF2-40B4-BE49-F238E27FC236}">
              <a16:creationId xmlns:a16="http://schemas.microsoft.com/office/drawing/2014/main" id="{79B1D24D-CFA4-43A7-BF01-386728F16E07}"/>
            </a:ext>
          </a:extLst>
        </xdr:cNvPr>
        <xdr:cNvSpPr txBox="1"/>
      </xdr:nvSpPr>
      <xdr:spPr>
        <a:xfrm>
          <a:off x="6754091" y="9369136"/>
          <a:ext cx="293913" cy="312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b" anchorCtr="0"/>
        <a:lstStyle/>
        <a:p>
          <a:r>
            <a:rPr kumimoji="1" lang="ja-JP" altLang="en-US" sz="1100"/>
            <a:t>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kan-kntmice@or.knt.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3F793-BDB1-48D7-96C0-A678380A5C7C}">
  <dimension ref="A1:R355"/>
  <sheetViews>
    <sheetView tabSelected="1" topLeftCell="A287" zoomScale="120" zoomScaleNormal="120" workbookViewId="0">
      <selection activeCell="B316" sqref="B316:B351"/>
    </sheetView>
  </sheetViews>
  <sheetFormatPr defaultRowHeight="18.75" x14ac:dyDescent="0.4"/>
  <cols>
    <col min="1" max="1" width="0.625" style="2" customWidth="1"/>
    <col min="2" max="2" width="1.875" style="2" customWidth="1"/>
    <col min="3" max="3" width="3.125" style="2" customWidth="1"/>
    <col min="4" max="5" width="7.875" style="2" customWidth="1"/>
    <col min="6" max="6" width="2.25" style="100" customWidth="1"/>
    <col min="7" max="8" width="2.125" style="2" customWidth="1"/>
    <col min="9" max="10" width="5" style="2" customWidth="1"/>
    <col min="11" max="11" width="23" style="2" customWidth="1"/>
    <col min="12" max="12" width="1.5" style="18" customWidth="1"/>
    <col min="13" max="13" width="6.875" style="2" customWidth="1"/>
    <col min="14" max="15" width="6.75" style="2" customWidth="1"/>
    <col min="16" max="16" width="8.75" style="2" customWidth="1"/>
    <col min="17" max="17" width="1" style="113" customWidth="1"/>
  </cols>
  <sheetData>
    <row r="1" spans="1:17" ht="16.899999999999999" customHeight="1" x14ac:dyDescent="0.4">
      <c r="B1" s="3"/>
      <c r="C1" s="255" t="s">
        <v>85</v>
      </c>
      <c r="D1" s="256"/>
      <c r="E1" s="259" t="s">
        <v>72</v>
      </c>
      <c r="F1" s="260"/>
      <c r="G1" s="260"/>
      <c r="H1" s="260"/>
      <c r="I1" s="260"/>
      <c r="J1" s="260"/>
      <c r="K1" s="260"/>
      <c r="L1" s="260"/>
      <c r="M1" s="261"/>
      <c r="N1" s="143" t="s">
        <v>73</v>
      </c>
      <c r="O1" s="143"/>
      <c r="P1" s="143"/>
    </row>
    <row r="2" spans="1:17" ht="18.75" customHeight="1" thickBot="1" x14ac:dyDescent="0.45">
      <c r="B2" s="6"/>
      <c r="C2" s="257" t="s">
        <v>74</v>
      </c>
      <c r="D2" s="258"/>
      <c r="E2" s="262" t="s">
        <v>88</v>
      </c>
      <c r="F2" s="263"/>
      <c r="G2" s="263"/>
      <c r="H2" s="263"/>
      <c r="I2" s="263"/>
      <c r="J2" s="263"/>
      <c r="K2" s="263"/>
      <c r="L2" s="263"/>
      <c r="M2" s="264"/>
      <c r="N2" s="142" t="s">
        <v>40</v>
      </c>
      <c r="O2" s="142"/>
      <c r="P2" s="142"/>
    </row>
    <row r="3" spans="1:17" ht="5.45" customHeight="1" x14ac:dyDescent="0.4">
      <c r="B3" s="3"/>
      <c r="E3" s="254"/>
      <c r="F3" s="254"/>
      <c r="G3" s="254"/>
      <c r="H3" s="254"/>
      <c r="I3" s="254"/>
      <c r="J3" s="254"/>
      <c r="K3" s="254"/>
      <c r="L3" s="254"/>
      <c r="M3" s="254"/>
      <c r="N3" s="142"/>
      <c r="O3" s="142"/>
      <c r="P3" s="142"/>
    </row>
    <row r="4" spans="1:17" s="1" customFormat="1" ht="22.9" customHeight="1" x14ac:dyDescent="0.4">
      <c r="A4" s="11"/>
      <c r="B4" s="128" t="s">
        <v>50</v>
      </c>
      <c r="C4" s="128"/>
      <c r="D4" s="128"/>
      <c r="E4" s="128"/>
      <c r="F4" s="128"/>
      <c r="G4" s="128"/>
      <c r="H4" s="128"/>
      <c r="I4" s="128"/>
      <c r="J4" s="128"/>
      <c r="K4" s="128"/>
      <c r="L4" s="128"/>
      <c r="M4" s="128"/>
      <c r="N4" s="128"/>
      <c r="O4" s="128"/>
      <c r="P4" s="128"/>
      <c r="Q4" s="113"/>
    </row>
    <row r="5" spans="1:17" ht="18" customHeight="1" x14ac:dyDescent="0.15">
      <c r="B5" s="12" t="s">
        <v>39</v>
      </c>
      <c r="C5" s="13"/>
      <c r="D5" s="125" t="s">
        <v>78</v>
      </c>
      <c r="E5" s="125"/>
      <c r="F5" s="126"/>
      <c r="G5" s="127"/>
      <c r="H5" s="4"/>
      <c r="I5" s="17"/>
      <c r="J5" s="14"/>
      <c r="K5" s="15" t="s">
        <v>17</v>
      </c>
      <c r="L5" s="215"/>
      <c r="M5" s="215"/>
      <c r="N5" s="215"/>
      <c r="O5" s="215"/>
      <c r="P5" s="215"/>
    </row>
    <row r="6" spans="1:17" ht="18" customHeight="1" x14ac:dyDescent="0.4">
      <c r="B6" s="16"/>
      <c r="D6" s="7" t="s">
        <v>86</v>
      </c>
      <c r="E6" s="7"/>
      <c r="F6" s="8"/>
      <c r="G6" s="101"/>
      <c r="H6" s="4"/>
      <c r="I6" s="17"/>
      <c r="K6" s="7"/>
      <c r="L6" s="18" t="s">
        <v>20</v>
      </c>
      <c r="M6" s="4"/>
      <c r="N6" s="216"/>
      <c r="O6" s="216"/>
      <c r="P6" s="216"/>
    </row>
    <row r="7" spans="1:17" ht="17.649999999999999" customHeight="1" x14ac:dyDescent="0.15">
      <c r="D7" s="5" t="s">
        <v>87</v>
      </c>
      <c r="E7" s="5"/>
      <c r="F7" s="2"/>
      <c r="G7" s="17"/>
      <c r="H7" s="18"/>
      <c r="I7" s="18"/>
      <c r="K7" s="7"/>
      <c r="L7" s="9"/>
      <c r="M7" s="15" t="s">
        <v>18</v>
      </c>
      <c r="N7" s="248"/>
      <c r="O7" s="248"/>
      <c r="P7" s="248"/>
    </row>
    <row r="8" spans="1:17" ht="17.649999999999999" customHeight="1" x14ac:dyDescent="0.4">
      <c r="D8" s="5" t="s">
        <v>89</v>
      </c>
      <c r="I8" s="18"/>
      <c r="K8" s="10"/>
      <c r="M8" s="15" t="s">
        <v>19</v>
      </c>
      <c r="N8" s="249"/>
      <c r="O8" s="249"/>
      <c r="P8" s="249"/>
    </row>
    <row r="9" spans="1:17" ht="19.5" customHeight="1" x14ac:dyDescent="0.4">
      <c r="J9" s="99" t="s">
        <v>71</v>
      </c>
      <c r="K9" s="216"/>
      <c r="L9" s="216"/>
      <c r="M9" s="216"/>
      <c r="N9" s="216"/>
      <c r="O9" s="216"/>
      <c r="P9" s="216"/>
    </row>
    <row r="10" spans="1:17" ht="19.149999999999999" customHeight="1" thickBot="1" x14ac:dyDescent="0.45">
      <c r="B10" s="187" t="s">
        <v>3</v>
      </c>
      <c r="C10" s="108"/>
      <c r="D10" s="109"/>
      <c r="E10" s="110"/>
      <c r="F10" s="188" t="s">
        <v>69</v>
      </c>
      <c r="G10" s="189"/>
      <c r="H10" s="211" t="s">
        <v>22</v>
      </c>
      <c r="I10" s="173" t="s">
        <v>68</v>
      </c>
      <c r="J10" s="173"/>
      <c r="K10" s="187" t="s">
        <v>51</v>
      </c>
      <c r="L10" s="187"/>
      <c r="M10" s="187"/>
      <c r="N10" s="194" t="s">
        <v>34</v>
      </c>
      <c r="O10" s="195"/>
      <c r="P10" s="196" t="s">
        <v>10</v>
      </c>
    </row>
    <row r="11" spans="1:17" ht="13.5" customHeight="1" x14ac:dyDescent="0.4">
      <c r="B11" s="187"/>
      <c r="C11" s="151" t="s">
        <v>75</v>
      </c>
      <c r="D11" s="152"/>
      <c r="E11" s="153"/>
      <c r="F11" s="190"/>
      <c r="G11" s="191"/>
      <c r="H11" s="212"/>
      <c r="I11" s="198">
        <v>35000</v>
      </c>
      <c r="J11" s="199"/>
      <c r="K11" s="34" t="s">
        <v>24</v>
      </c>
      <c r="L11" s="39" t="s">
        <v>9</v>
      </c>
      <c r="M11" s="19">
        <v>36300</v>
      </c>
      <c r="N11" s="202" t="s">
        <v>33</v>
      </c>
      <c r="O11" s="189"/>
      <c r="P11" s="197"/>
      <c r="Q11" s="172"/>
    </row>
    <row r="12" spans="1:17" ht="13.5" customHeight="1" x14ac:dyDescent="0.4">
      <c r="B12" s="187"/>
      <c r="C12" s="111"/>
      <c r="D12" s="112"/>
      <c r="E12" s="112"/>
      <c r="F12" s="192"/>
      <c r="G12" s="193"/>
      <c r="H12" s="250"/>
      <c r="I12" s="200"/>
      <c r="J12" s="201"/>
      <c r="K12" s="35" t="s">
        <v>25</v>
      </c>
      <c r="L12" s="40" t="s">
        <v>9</v>
      </c>
      <c r="M12" s="20">
        <v>31900</v>
      </c>
      <c r="N12" s="173" t="s">
        <v>23</v>
      </c>
      <c r="O12" s="173" t="s">
        <v>2</v>
      </c>
      <c r="P12" s="197"/>
      <c r="Q12" s="172"/>
    </row>
    <row r="13" spans="1:17" ht="13.5" customHeight="1" x14ac:dyDescent="0.4">
      <c r="B13" s="187"/>
      <c r="C13" s="151" t="s">
        <v>76</v>
      </c>
      <c r="D13" s="152"/>
      <c r="E13" s="153"/>
      <c r="F13" s="203" t="s">
        <v>32</v>
      </c>
      <c r="G13" s="204"/>
      <c r="H13" s="176" t="s">
        <v>4</v>
      </c>
      <c r="I13" s="178" t="s">
        <v>37</v>
      </c>
      <c r="J13" s="179"/>
      <c r="K13" s="35" t="s">
        <v>26</v>
      </c>
      <c r="L13" s="40" t="s">
        <v>9</v>
      </c>
      <c r="M13" s="20">
        <v>19800</v>
      </c>
      <c r="N13" s="174"/>
      <c r="O13" s="174"/>
      <c r="P13" s="197"/>
      <c r="Q13" s="172"/>
    </row>
    <row r="14" spans="1:17" ht="13.5" customHeight="1" thickBot="1" x14ac:dyDescent="0.45">
      <c r="B14" s="187"/>
      <c r="C14" s="111"/>
      <c r="D14" s="112"/>
      <c r="E14" s="112"/>
      <c r="F14" s="205"/>
      <c r="G14" s="206"/>
      <c r="H14" s="177"/>
      <c r="I14" s="180" t="s">
        <v>38</v>
      </c>
      <c r="J14" s="181"/>
      <c r="K14" s="45" t="s">
        <v>27</v>
      </c>
      <c r="L14" s="40" t="s">
        <v>9</v>
      </c>
      <c r="M14" s="20">
        <v>17600</v>
      </c>
      <c r="N14" s="175"/>
      <c r="O14" s="175"/>
      <c r="P14" s="197"/>
      <c r="Q14" s="172"/>
    </row>
    <row r="15" spans="1:17" ht="13.5" customHeight="1" x14ac:dyDescent="0.4">
      <c r="B15" s="187"/>
      <c r="C15" s="151" t="s">
        <v>77</v>
      </c>
      <c r="D15" s="152"/>
      <c r="E15" s="153"/>
      <c r="F15" s="207" t="s">
        <v>7</v>
      </c>
      <c r="G15" s="208"/>
      <c r="H15" s="177"/>
      <c r="I15" s="182" t="s">
        <v>30</v>
      </c>
      <c r="J15" s="183"/>
      <c r="K15" s="36" t="s">
        <v>28</v>
      </c>
      <c r="L15" s="40" t="s">
        <v>9</v>
      </c>
      <c r="M15" s="20">
        <v>15400</v>
      </c>
      <c r="N15" s="184">
        <v>35000</v>
      </c>
      <c r="O15" s="184">
        <v>10000</v>
      </c>
      <c r="P15" s="197"/>
      <c r="Q15" s="172"/>
    </row>
    <row r="16" spans="1:17" ht="13.5" customHeight="1" x14ac:dyDescent="0.4">
      <c r="B16" s="187"/>
      <c r="C16" s="111"/>
      <c r="D16" s="112"/>
      <c r="E16" s="112"/>
      <c r="F16" s="43"/>
      <c r="G16" s="21" t="s">
        <v>31</v>
      </c>
      <c r="H16" s="177"/>
      <c r="I16" s="159" t="s">
        <v>0</v>
      </c>
      <c r="J16" s="161" t="s">
        <v>1</v>
      </c>
      <c r="K16" s="36" t="s">
        <v>29</v>
      </c>
      <c r="L16" s="40" t="s">
        <v>9</v>
      </c>
      <c r="M16" s="20">
        <v>11000</v>
      </c>
      <c r="N16" s="184"/>
      <c r="O16" s="184"/>
      <c r="P16" s="197"/>
      <c r="Q16" s="172"/>
    </row>
    <row r="17" spans="2:17" ht="13.5" customHeight="1" thickBot="1" x14ac:dyDescent="0.45">
      <c r="B17" s="187"/>
      <c r="C17" s="111"/>
      <c r="D17" s="112"/>
      <c r="E17" s="112"/>
      <c r="F17" s="185" t="s">
        <v>5</v>
      </c>
      <c r="G17" s="186"/>
      <c r="H17" s="177"/>
      <c r="I17" s="160"/>
      <c r="J17" s="162"/>
      <c r="K17" s="37" t="s">
        <v>49</v>
      </c>
      <c r="L17" s="41" t="s">
        <v>9</v>
      </c>
      <c r="M17" s="22">
        <v>11000</v>
      </c>
      <c r="N17" s="184"/>
      <c r="O17" s="184"/>
      <c r="P17" s="197"/>
      <c r="Q17" s="172"/>
    </row>
    <row r="18" spans="2:17" ht="13.9" customHeight="1" x14ac:dyDescent="0.4">
      <c r="B18" s="220" t="s">
        <v>13</v>
      </c>
      <c r="C18" s="115" t="s">
        <v>15</v>
      </c>
      <c r="D18" s="244" t="s">
        <v>14</v>
      </c>
      <c r="E18" s="245"/>
      <c r="F18" s="226" t="s">
        <v>12</v>
      </c>
      <c r="G18" s="227"/>
      <c r="H18" s="223" t="s">
        <v>16</v>
      </c>
      <c r="I18" s="228" t="s">
        <v>8</v>
      </c>
      <c r="J18" s="228" t="s">
        <v>8</v>
      </c>
      <c r="K18" s="234" t="s">
        <v>52</v>
      </c>
      <c r="L18" s="241" t="s">
        <v>9</v>
      </c>
      <c r="M18" s="237" cm="1">
        <f t="array" ref="M18">_xlfn.IFS(K18=$K$11,$M$11,K18=$K$12,$M$12,K18=$K$13,$M$13,K18=$K$14,$M$14,K18=$K$15,$M$15,K18=$K$16,$M$16,K18=$K$17,$M$17,K18="宿泊なし","0",TRUE," ")</f>
        <v>36300</v>
      </c>
      <c r="N18" s="229" t="s">
        <v>8</v>
      </c>
      <c r="O18" s="240"/>
      <c r="P18" s="217">
        <f>IFERROR($I$11+M18+Q18+Q20," ")</f>
        <v>101300</v>
      </c>
      <c r="Q18" s="163" t="str" cm="1">
        <f t="array" ref="Q18">_xlfn.IFS(N18="〇","30000",TRUE,"0")</f>
        <v>30000</v>
      </c>
    </row>
    <row r="19" spans="2:17" ht="13.9" customHeight="1" x14ac:dyDescent="0.4">
      <c r="B19" s="221"/>
      <c r="C19" s="23" t="s">
        <v>70</v>
      </c>
      <c r="D19" s="44" t="s">
        <v>55</v>
      </c>
      <c r="E19" s="24" t="s">
        <v>56</v>
      </c>
      <c r="F19" s="26">
        <v>30</v>
      </c>
      <c r="G19" s="25" t="s">
        <v>7</v>
      </c>
      <c r="H19" s="224"/>
      <c r="I19" s="229"/>
      <c r="J19" s="229"/>
      <c r="K19" s="235"/>
      <c r="L19" s="242"/>
      <c r="M19" s="238"/>
      <c r="N19" s="229"/>
      <c r="O19" s="240"/>
      <c r="P19" s="218"/>
      <c r="Q19" s="163"/>
    </row>
    <row r="20" spans="2:17" ht="13.9" customHeight="1" x14ac:dyDescent="0.4">
      <c r="B20" s="221"/>
      <c r="C20" s="230" t="s">
        <v>11</v>
      </c>
      <c r="D20" s="246" t="s">
        <v>54</v>
      </c>
      <c r="E20" s="232" t="s">
        <v>53</v>
      </c>
      <c r="F20" s="26">
        <v>5</v>
      </c>
      <c r="G20" s="25" t="s">
        <v>6</v>
      </c>
      <c r="H20" s="224"/>
      <c r="I20" s="229"/>
      <c r="J20" s="229"/>
      <c r="K20" s="235"/>
      <c r="L20" s="242"/>
      <c r="M20" s="238"/>
      <c r="N20" s="229"/>
      <c r="O20" s="240"/>
      <c r="P20" s="218"/>
      <c r="Q20" s="163" t="str" cm="1">
        <f t="array" ref="Q20">_xlfn.IFS(O18="〇","10000",TRUE,"0")</f>
        <v>0</v>
      </c>
    </row>
    <row r="21" spans="2:17" ht="13.9" customHeight="1" x14ac:dyDescent="0.4">
      <c r="B21" s="222"/>
      <c r="C21" s="231"/>
      <c r="D21" s="247"/>
      <c r="E21" s="233"/>
      <c r="F21" s="27">
        <v>6</v>
      </c>
      <c r="G21" s="28" t="s">
        <v>5</v>
      </c>
      <c r="H21" s="225"/>
      <c r="I21" s="229"/>
      <c r="J21" s="229"/>
      <c r="K21" s="236"/>
      <c r="L21" s="243"/>
      <c r="M21" s="239"/>
      <c r="N21" s="229"/>
      <c r="O21" s="240"/>
      <c r="P21" s="219"/>
      <c r="Q21" s="163"/>
    </row>
    <row r="22" spans="2:17" ht="14.45" customHeight="1" x14ac:dyDescent="0.4">
      <c r="B22" s="266">
        <v>1</v>
      </c>
      <c r="C22" s="29" t="s">
        <v>15</v>
      </c>
      <c r="D22" s="164"/>
      <c r="E22" s="165"/>
      <c r="F22" s="103"/>
      <c r="G22" s="117"/>
      <c r="H22" s="144"/>
      <c r="I22" s="147"/>
      <c r="J22" s="147"/>
      <c r="K22" s="251"/>
      <c r="L22" s="155" t="s">
        <v>35</v>
      </c>
      <c r="M22" s="169" t="str">
        <f>IF(K22=$K$11,$M$11,IF(K22=$K$12,$M$12,IF(K22=$K$13,$M$13,IF(K22=$K$14,$M$14,IF(K22=$K$15,$M$15,IF(K22=$K$16,$M$16,IF(K22=$K$17,$M$17,IF(K22="宿泊なし","0"," "))))))))</f>
        <v xml:space="preserve"> </v>
      </c>
      <c r="N22" s="166"/>
      <c r="O22" s="158"/>
      <c r="P22" s="133" t="str">
        <f>IFERROR($I$11+M22+Q22+Q24," ")</f>
        <v xml:space="preserve"> </v>
      </c>
      <c r="Q22" s="163" t="str">
        <f>IF(N22="〇","35000","0")</f>
        <v>0</v>
      </c>
    </row>
    <row r="23" spans="2:17" ht="14.45" customHeight="1" x14ac:dyDescent="0.4">
      <c r="B23" s="267"/>
      <c r="C23" s="30" t="s">
        <v>70</v>
      </c>
      <c r="D23" s="50"/>
      <c r="E23" s="49"/>
      <c r="F23" s="31"/>
      <c r="G23" s="21" t="s">
        <v>7</v>
      </c>
      <c r="H23" s="145"/>
      <c r="I23" s="147"/>
      <c r="J23" s="147"/>
      <c r="K23" s="252"/>
      <c r="L23" s="156"/>
      <c r="M23" s="170"/>
      <c r="N23" s="167"/>
      <c r="O23" s="158"/>
      <c r="P23" s="134"/>
      <c r="Q23" s="163"/>
    </row>
    <row r="24" spans="2:17" ht="14.45" customHeight="1" x14ac:dyDescent="0.4">
      <c r="B24" s="267"/>
      <c r="C24" s="214" t="s">
        <v>11</v>
      </c>
      <c r="D24" s="209"/>
      <c r="E24" s="138"/>
      <c r="F24" s="31"/>
      <c r="G24" s="21" t="s">
        <v>6</v>
      </c>
      <c r="H24" s="145"/>
      <c r="I24" s="147"/>
      <c r="J24" s="147"/>
      <c r="K24" s="252"/>
      <c r="L24" s="156"/>
      <c r="M24" s="170"/>
      <c r="N24" s="167"/>
      <c r="O24" s="158"/>
      <c r="P24" s="134"/>
      <c r="Q24" s="163" t="str">
        <f>IF(O22="〇","10000","0")</f>
        <v>0</v>
      </c>
    </row>
    <row r="25" spans="2:17" ht="14.45" customHeight="1" x14ac:dyDescent="0.4">
      <c r="B25" s="268"/>
      <c r="C25" s="137"/>
      <c r="D25" s="210"/>
      <c r="E25" s="139"/>
      <c r="F25" s="32"/>
      <c r="G25" s="48" t="s">
        <v>5</v>
      </c>
      <c r="H25" s="146"/>
      <c r="I25" s="147"/>
      <c r="J25" s="147"/>
      <c r="K25" s="253"/>
      <c r="L25" s="157"/>
      <c r="M25" s="171"/>
      <c r="N25" s="168"/>
      <c r="O25" s="158"/>
      <c r="P25" s="135"/>
      <c r="Q25" s="163"/>
    </row>
    <row r="26" spans="2:17" ht="14.45" customHeight="1" x14ac:dyDescent="0.4">
      <c r="B26" s="266">
        <v>2</v>
      </c>
      <c r="C26" s="29" t="s">
        <v>15</v>
      </c>
      <c r="D26" s="164"/>
      <c r="E26" s="165"/>
      <c r="F26" s="103"/>
      <c r="G26" s="117"/>
      <c r="H26" s="144"/>
      <c r="I26" s="147"/>
      <c r="J26" s="147"/>
      <c r="K26" s="251"/>
      <c r="L26" s="155" t="s">
        <v>35</v>
      </c>
      <c r="M26" s="148" t="str">
        <f t="shared" ref="M26" si="0">IF(K26=$K$11,$M$11,IF(K26=$K$12,$M$12,IF(K26=$K$13,$M$13,IF(K26=$K$14,$M$14,IF(K26=$K$15,$M$15,IF(K26=$K$16,$M$16,IF(K26=$K$17,$M$17,IF(K26="宿泊なし","0"," "))))))))</f>
        <v xml:space="preserve"> </v>
      </c>
      <c r="N26" s="147"/>
      <c r="O26" s="158"/>
      <c r="P26" s="133" t="str">
        <f>IFERROR($I$11+M26+Q26+Q28," ")</f>
        <v xml:space="preserve"> </v>
      </c>
      <c r="Q26" s="163" t="str">
        <f t="shared" ref="Q26" si="1">IF(N26="〇","35000","0")</f>
        <v>0</v>
      </c>
    </row>
    <row r="27" spans="2:17" ht="14.45" customHeight="1" x14ac:dyDescent="0.4">
      <c r="B27" s="267"/>
      <c r="C27" s="30" t="s">
        <v>70</v>
      </c>
      <c r="D27" s="50"/>
      <c r="E27" s="49"/>
      <c r="F27" s="31"/>
      <c r="G27" s="21" t="s">
        <v>7</v>
      </c>
      <c r="H27" s="145"/>
      <c r="I27" s="147"/>
      <c r="J27" s="147"/>
      <c r="K27" s="252"/>
      <c r="L27" s="156"/>
      <c r="M27" s="149"/>
      <c r="N27" s="147"/>
      <c r="O27" s="158"/>
      <c r="P27" s="134"/>
      <c r="Q27" s="163"/>
    </row>
    <row r="28" spans="2:17" ht="14.45" customHeight="1" x14ac:dyDescent="0.4">
      <c r="B28" s="267"/>
      <c r="C28" s="214" t="s">
        <v>11</v>
      </c>
      <c r="D28" s="209"/>
      <c r="E28" s="138"/>
      <c r="F28" s="31"/>
      <c r="G28" s="21" t="s">
        <v>6</v>
      </c>
      <c r="H28" s="145"/>
      <c r="I28" s="147"/>
      <c r="J28" s="147"/>
      <c r="K28" s="252"/>
      <c r="L28" s="156"/>
      <c r="M28" s="149"/>
      <c r="N28" s="147"/>
      <c r="O28" s="158"/>
      <c r="P28" s="134"/>
      <c r="Q28" s="163" t="str">
        <f t="shared" ref="Q28" si="2">IF(O26="〇","10000","0")</f>
        <v>0</v>
      </c>
    </row>
    <row r="29" spans="2:17" ht="14.45" customHeight="1" x14ac:dyDescent="0.4">
      <c r="B29" s="268"/>
      <c r="C29" s="137"/>
      <c r="D29" s="210"/>
      <c r="E29" s="139"/>
      <c r="F29" s="32"/>
      <c r="G29" s="48" t="s">
        <v>5</v>
      </c>
      <c r="H29" s="146"/>
      <c r="I29" s="147"/>
      <c r="J29" s="147"/>
      <c r="K29" s="253"/>
      <c r="L29" s="157"/>
      <c r="M29" s="150"/>
      <c r="N29" s="147"/>
      <c r="O29" s="158"/>
      <c r="P29" s="135"/>
      <c r="Q29" s="163"/>
    </row>
    <row r="30" spans="2:17" ht="14.45" customHeight="1" x14ac:dyDescent="0.4">
      <c r="B30" s="266">
        <v>3</v>
      </c>
      <c r="C30" s="29" t="s">
        <v>15</v>
      </c>
      <c r="D30" s="164"/>
      <c r="E30" s="165"/>
      <c r="F30" s="103"/>
      <c r="G30" s="117"/>
      <c r="H30" s="144"/>
      <c r="I30" s="147"/>
      <c r="J30" s="147"/>
      <c r="K30" s="251"/>
      <c r="L30" s="155" t="s">
        <v>35</v>
      </c>
      <c r="M30" s="148" t="str">
        <f t="shared" ref="M30" si="3">IF(K30=$K$11,$M$11,IF(K30=$K$12,$M$12,IF(K30=$K$13,$M$13,IF(K30=$K$14,$M$14,IF(K30=$K$15,$M$15,IF(K30=$K$16,$M$16,IF(K30=$K$17,$M$17,IF(K30="宿泊なし","0"," "))))))))</f>
        <v xml:space="preserve"> </v>
      </c>
      <c r="N30" s="166"/>
      <c r="O30" s="158"/>
      <c r="P30" s="133" t="str">
        <f>IFERROR($I$11+M30+Q30+Q32," ")</f>
        <v xml:space="preserve"> </v>
      </c>
      <c r="Q30" s="163" t="str">
        <f t="shared" ref="Q30" si="4">IF(N30="〇","35000","0")</f>
        <v>0</v>
      </c>
    </row>
    <row r="31" spans="2:17" ht="14.45" customHeight="1" x14ac:dyDescent="0.4">
      <c r="B31" s="267"/>
      <c r="C31" s="30" t="s">
        <v>70</v>
      </c>
      <c r="D31" s="50"/>
      <c r="E31" s="49"/>
      <c r="F31" s="31"/>
      <c r="G31" s="21" t="s">
        <v>7</v>
      </c>
      <c r="H31" s="145"/>
      <c r="I31" s="147"/>
      <c r="J31" s="147"/>
      <c r="K31" s="252"/>
      <c r="L31" s="156"/>
      <c r="M31" s="149"/>
      <c r="N31" s="167"/>
      <c r="O31" s="158"/>
      <c r="P31" s="134"/>
      <c r="Q31" s="163"/>
    </row>
    <row r="32" spans="2:17" ht="14.45" customHeight="1" x14ac:dyDescent="0.4">
      <c r="B32" s="267"/>
      <c r="C32" s="136" t="s">
        <v>11</v>
      </c>
      <c r="D32" s="209"/>
      <c r="E32" s="138"/>
      <c r="F32" s="31"/>
      <c r="G32" s="21" t="s">
        <v>6</v>
      </c>
      <c r="H32" s="145"/>
      <c r="I32" s="147"/>
      <c r="J32" s="147"/>
      <c r="K32" s="252"/>
      <c r="L32" s="156"/>
      <c r="M32" s="149"/>
      <c r="N32" s="167"/>
      <c r="O32" s="158"/>
      <c r="P32" s="134"/>
      <c r="Q32" s="163" t="str">
        <f t="shared" ref="Q32" si="5">IF(O30="〇","10000","0")</f>
        <v>0</v>
      </c>
    </row>
    <row r="33" spans="2:17" ht="14.45" customHeight="1" x14ac:dyDescent="0.4">
      <c r="B33" s="268"/>
      <c r="C33" s="137"/>
      <c r="D33" s="210"/>
      <c r="E33" s="139"/>
      <c r="F33" s="32"/>
      <c r="G33" s="48" t="s">
        <v>5</v>
      </c>
      <c r="H33" s="146"/>
      <c r="I33" s="147"/>
      <c r="J33" s="147"/>
      <c r="K33" s="253"/>
      <c r="L33" s="157"/>
      <c r="M33" s="150"/>
      <c r="N33" s="168"/>
      <c r="O33" s="158"/>
      <c r="P33" s="135"/>
      <c r="Q33" s="163"/>
    </row>
    <row r="34" spans="2:17" ht="14.45" customHeight="1" x14ac:dyDescent="0.4">
      <c r="B34" s="266">
        <v>4</v>
      </c>
      <c r="C34" s="29" t="s">
        <v>15</v>
      </c>
      <c r="D34" s="164"/>
      <c r="E34" s="165"/>
      <c r="F34" s="103"/>
      <c r="G34" s="117"/>
      <c r="H34" s="144"/>
      <c r="I34" s="147"/>
      <c r="J34" s="147"/>
      <c r="K34" s="251"/>
      <c r="L34" s="155" t="s">
        <v>35</v>
      </c>
      <c r="M34" s="148" t="str">
        <f t="shared" ref="M34" si="6">IF(K34=$K$11,$M$11,IF(K34=$K$12,$M$12,IF(K34=$K$13,$M$13,IF(K34=$K$14,$M$14,IF(K34=$K$15,$M$15,IF(K34=$K$16,$M$16,IF(K34=$K$17,$M$17,IF(K34="宿泊なし","0"," "))))))))</f>
        <v xml:space="preserve"> </v>
      </c>
      <c r="N34" s="147"/>
      <c r="O34" s="158"/>
      <c r="P34" s="133" t="str">
        <f>IFERROR($I$11+M34+Q34+Q36," ")</f>
        <v xml:space="preserve"> </v>
      </c>
      <c r="Q34" s="163" t="str">
        <f t="shared" ref="Q34" si="7">IF(N34="〇","35000","0")</f>
        <v>0</v>
      </c>
    </row>
    <row r="35" spans="2:17" ht="14.45" customHeight="1" x14ac:dyDescent="0.4">
      <c r="B35" s="267"/>
      <c r="C35" s="30" t="s">
        <v>70</v>
      </c>
      <c r="D35" s="50"/>
      <c r="E35" s="49"/>
      <c r="F35" s="31"/>
      <c r="G35" s="21" t="s">
        <v>7</v>
      </c>
      <c r="H35" s="145"/>
      <c r="I35" s="147"/>
      <c r="J35" s="147"/>
      <c r="K35" s="252"/>
      <c r="L35" s="156"/>
      <c r="M35" s="149"/>
      <c r="N35" s="147"/>
      <c r="O35" s="158"/>
      <c r="P35" s="134"/>
      <c r="Q35" s="163"/>
    </row>
    <row r="36" spans="2:17" ht="14.45" customHeight="1" x14ac:dyDescent="0.4">
      <c r="B36" s="267"/>
      <c r="C36" s="136" t="s">
        <v>11</v>
      </c>
      <c r="D36" s="209"/>
      <c r="E36" s="138"/>
      <c r="F36" s="31"/>
      <c r="G36" s="21" t="s">
        <v>6</v>
      </c>
      <c r="H36" s="145"/>
      <c r="I36" s="147"/>
      <c r="J36" s="147"/>
      <c r="K36" s="252"/>
      <c r="L36" s="156"/>
      <c r="M36" s="149"/>
      <c r="N36" s="147"/>
      <c r="O36" s="158"/>
      <c r="P36" s="134"/>
      <c r="Q36" s="163" t="str">
        <f t="shared" ref="Q36" si="8">IF(O34="〇","10000","0")</f>
        <v>0</v>
      </c>
    </row>
    <row r="37" spans="2:17" ht="14.45" customHeight="1" x14ac:dyDescent="0.4">
      <c r="B37" s="268"/>
      <c r="C37" s="137"/>
      <c r="D37" s="210"/>
      <c r="E37" s="139"/>
      <c r="F37" s="32"/>
      <c r="G37" s="48" t="s">
        <v>5</v>
      </c>
      <c r="H37" s="146"/>
      <c r="I37" s="147"/>
      <c r="J37" s="147"/>
      <c r="K37" s="253"/>
      <c r="L37" s="157"/>
      <c r="M37" s="150"/>
      <c r="N37" s="147"/>
      <c r="O37" s="158"/>
      <c r="P37" s="135"/>
      <c r="Q37" s="163"/>
    </row>
    <row r="38" spans="2:17" ht="14.45" customHeight="1" x14ac:dyDescent="0.4">
      <c r="B38" s="266">
        <v>5</v>
      </c>
      <c r="C38" s="29" t="s">
        <v>15</v>
      </c>
      <c r="D38" s="164"/>
      <c r="E38" s="165"/>
      <c r="F38" s="103"/>
      <c r="G38" s="117"/>
      <c r="H38" s="144"/>
      <c r="I38" s="147"/>
      <c r="J38" s="147"/>
      <c r="K38" s="251"/>
      <c r="L38" s="155" t="s">
        <v>35</v>
      </c>
      <c r="M38" s="148" t="str">
        <f t="shared" ref="M38" si="9">IF(K38=$K$11,$M$11,IF(K38=$K$12,$M$12,IF(K38=$K$13,$M$13,IF(K38=$K$14,$M$14,IF(K38=$K$15,$M$15,IF(K38=$K$16,$M$16,IF(K38=$K$17,$M$17,IF(K38="宿泊なし","0"," "))))))))</f>
        <v xml:space="preserve"> </v>
      </c>
      <c r="N38" s="147"/>
      <c r="O38" s="158"/>
      <c r="P38" s="133" t="str">
        <f>IFERROR($I$11+M38+Q38+Q40," ")</f>
        <v xml:space="preserve"> </v>
      </c>
      <c r="Q38" s="163" t="str">
        <f t="shared" ref="Q38" si="10">IF(N38="〇","35000","0")</f>
        <v>0</v>
      </c>
    </row>
    <row r="39" spans="2:17" ht="14.45" customHeight="1" x14ac:dyDescent="0.4">
      <c r="B39" s="267"/>
      <c r="C39" s="30" t="s">
        <v>70</v>
      </c>
      <c r="D39" s="50"/>
      <c r="E39" s="49"/>
      <c r="F39" s="31"/>
      <c r="G39" s="21" t="s">
        <v>7</v>
      </c>
      <c r="H39" s="145"/>
      <c r="I39" s="147"/>
      <c r="J39" s="147"/>
      <c r="K39" s="252"/>
      <c r="L39" s="156"/>
      <c r="M39" s="149"/>
      <c r="N39" s="147"/>
      <c r="O39" s="158"/>
      <c r="P39" s="134"/>
      <c r="Q39" s="163"/>
    </row>
    <row r="40" spans="2:17" ht="14.45" customHeight="1" x14ac:dyDescent="0.4">
      <c r="B40" s="267"/>
      <c r="C40" s="136" t="s">
        <v>11</v>
      </c>
      <c r="D40" s="209"/>
      <c r="E40" s="138"/>
      <c r="F40" s="31"/>
      <c r="G40" s="21" t="s">
        <v>6</v>
      </c>
      <c r="H40" s="145"/>
      <c r="I40" s="147"/>
      <c r="J40" s="147"/>
      <c r="K40" s="252"/>
      <c r="L40" s="156"/>
      <c r="M40" s="149"/>
      <c r="N40" s="147"/>
      <c r="O40" s="158"/>
      <c r="P40" s="134"/>
      <c r="Q40" s="163" t="str">
        <f t="shared" ref="Q40" si="11">IF(O38="〇","10000","0")</f>
        <v>0</v>
      </c>
    </row>
    <row r="41" spans="2:17" ht="14.45" customHeight="1" x14ac:dyDescent="0.4">
      <c r="B41" s="268"/>
      <c r="C41" s="137"/>
      <c r="D41" s="210"/>
      <c r="E41" s="139"/>
      <c r="F41" s="32"/>
      <c r="G41" s="48" t="s">
        <v>5</v>
      </c>
      <c r="H41" s="146"/>
      <c r="I41" s="147"/>
      <c r="J41" s="147"/>
      <c r="K41" s="253"/>
      <c r="L41" s="157"/>
      <c r="M41" s="150"/>
      <c r="N41" s="147"/>
      <c r="O41" s="158"/>
      <c r="P41" s="135"/>
      <c r="Q41" s="163"/>
    </row>
    <row r="42" spans="2:17" ht="14.45" customHeight="1" x14ac:dyDescent="0.4">
      <c r="B42" s="266">
        <v>6</v>
      </c>
      <c r="C42" s="29" t="s">
        <v>15</v>
      </c>
      <c r="D42" s="164"/>
      <c r="E42" s="165"/>
      <c r="F42" s="103"/>
      <c r="G42" s="117"/>
      <c r="H42" s="144"/>
      <c r="I42" s="147"/>
      <c r="J42" s="147"/>
      <c r="K42" s="251"/>
      <c r="L42" s="155" t="s">
        <v>35</v>
      </c>
      <c r="M42" s="148" t="str">
        <f t="shared" ref="M42" si="12">IF(K42=$K$11,$M$11,IF(K42=$K$12,$M$12,IF(K42=$K$13,$M$13,IF(K42=$K$14,$M$14,IF(K42=$K$15,$M$15,IF(K42=$K$16,$M$16,IF(K42=$K$17,$M$17,IF(K42="宿泊なし","0"," "))))))))</f>
        <v xml:space="preserve"> </v>
      </c>
      <c r="N42" s="147"/>
      <c r="O42" s="158"/>
      <c r="P42" s="133" t="str">
        <f>IFERROR($I$11+M42+Q42+Q44," ")</f>
        <v xml:space="preserve"> </v>
      </c>
      <c r="Q42" s="163" t="str">
        <f t="shared" ref="Q42" si="13">IF(N42="〇","35000","0")</f>
        <v>0</v>
      </c>
    </row>
    <row r="43" spans="2:17" ht="14.45" customHeight="1" x14ac:dyDescent="0.4">
      <c r="B43" s="267"/>
      <c r="C43" s="30" t="s">
        <v>70</v>
      </c>
      <c r="D43" s="50"/>
      <c r="E43" s="49"/>
      <c r="F43" s="31"/>
      <c r="G43" s="21" t="s">
        <v>7</v>
      </c>
      <c r="H43" s="145"/>
      <c r="I43" s="147"/>
      <c r="J43" s="147"/>
      <c r="K43" s="252"/>
      <c r="L43" s="156"/>
      <c r="M43" s="149"/>
      <c r="N43" s="147"/>
      <c r="O43" s="158"/>
      <c r="P43" s="134"/>
      <c r="Q43" s="163"/>
    </row>
    <row r="44" spans="2:17" ht="14.45" customHeight="1" x14ac:dyDescent="0.4">
      <c r="B44" s="267"/>
      <c r="C44" s="136" t="s">
        <v>11</v>
      </c>
      <c r="D44" s="209"/>
      <c r="E44" s="138"/>
      <c r="F44" s="31"/>
      <c r="G44" s="21" t="s">
        <v>6</v>
      </c>
      <c r="H44" s="145"/>
      <c r="I44" s="147"/>
      <c r="J44" s="147"/>
      <c r="K44" s="252"/>
      <c r="L44" s="156"/>
      <c r="M44" s="149"/>
      <c r="N44" s="147"/>
      <c r="O44" s="158"/>
      <c r="P44" s="134"/>
      <c r="Q44" s="163" t="str">
        <f t="shared" ref="Q44" si="14">IF(O42="〇","10000","0")</f>
        <v>0</v>
      </c>
    </row>
    <row r="45" spans="2:17" ht="14.45" customHeight="1" x14ac:dyDescent="0.4">
      <c r="B45" s="268"/>
      <c r="C45" s="137"/>
      <c r="D45" s="210"/>
      <c r="E45" s="139"/>
      <c r="F45" s="32"/>
      <c r="G45" s="48" t="s">
        <v>5</v>
      </c>
      <c r="H45" s="146"/>
      <c r="I45" s="147"/>
      <c r="J45" s="147"/>
      <c r="K45" s="253"/>
      <c r="L45" s="157"/>
      <c r="M45" s="150"/>
      <c r="N45" s="147"/>
      <c r="O45" s="158"/>
      <c r="P45" s="135"/>
      <c r="Q45" s="163"/>
    </row>
    <row r="46" spans="2:17" ht="20.45" customHeight="1" x14ac:dyDescent="0.15">
      <c r="D46" s="2" t="s">
        <v>36</v>
      </c>
      <c r="E46" s="4"/>
      <c r="K46" s="213">
        <f>COUNT(P20:P45,￥)</f>
        <v>0</v>
      </c>
      <c r="L46" s="213"/>
      <c r="M46" s="38" t="s">
        <v>21</v>
      </c>
      <c r="N46" s="140" t="str">
        <f>IF(SUM(P22:P45)&lt;&gt;0,SUM(P22:P45),"")</f>
        <v/>
      </c>
      <c r="O46" s="140"/>
      <c r="P46" s="140"/>
    </row>
    <row r="47" spans="2:17" ht="6" customHeight="1" x14ac:dyDescent="0.4">
      <c r="I47" s="18"/>
    </row>
    <row r="48" spans="2:17" ht="30" customHeight="1" x14ac:dyDescent="0.2">
      <c r="E48" s="33"/>
      <c r="F48" s="102"/>
      <c r="G48" s="33"/>
      <c r="H48" s="33"/>
      <c r="I48" s="33"/>
      <c r="J48" s="33"/>
      <c r="K48" s="129"/>
      <c r="L48" s="129"/>
      <c r="M48" s="33" t="s">
        <v>21</v>
      </c>
      <c r="N48" s="141"/>
      <c r="O48" s="141"/>
      <c r="P48" s="141"/>
    </row>
    <row r="49" spans="2:17" ht="11.25" customHeight="1" x14ac:dyDescent="0.4"/>
    <row r="50" spans="2:17" ht="8.4499999999999993" customHeight="1" x14ac:dyDescent="0.4"/>
    <row r="51" spans="2:17" ht="22.5" customHeight="1" x14ac:dyDescent="0.4">
      <c r="B51" s="128" t="s">
        <v>48</v>
      </c>
      <c r="C51" s="128"/>
      <c r="D51" s="128"/>
      <c r="E51" s="128"/>
      <c r="F51" s="128"/>
      <c r="G51" s="128"/>
      <c r="H51" s="128"/>
      <c r="I51" s="128"/>
      <c r="J51" s="128"/>
      <c r="K51" s="128"/>
      <c r="L51" s="128"/>
      <c r="M51" s="128"/>
      <c r="N51" s="128"/>
      <c r="O51" s="128"/>
      <c r="P51" s="128"/>
    </row>
    <row r="52" spans="2:17" ht="19.149999999999999" customHeight="1" x14ac:dyDescent="0.4">
      <c r="N52" s="142" t="s">
        <v>41</v>
      </c>
      <c r="O52" s="143"/>
      <c r="P52" s="143"/>
    </row>
    <row r="53" spans="2:17" ht="21" customHeight="1" thickBot="1" x14ac:dyDescent="0.45">
      <c r="B53" s="187" t="s">
        <v>3</v>
      </c>
      <c r="C53" s="108"/>
      <c r="D53" s="109"/>
      <c r="E53" s="110"/>
      <c r="F53" s="188" t="s">
        <v>69</v>
      </c>
      <c r="G53" s="189"/>
      <c r="H53" s="188" t="s">
        <v>22</v>
      </c>
      <c r="I53" s="173" t="s">
        <v>68</v>
      </c>
      <c r="J53" s="173"/>
      <c r="K53" s="187" t="s">
        <v>51</v>
      </c>
      <c r="L53" s="187"/>
      <c r="M53" s="187"/>
      <c r="N53" s="194" t="s">
        <v>34</v>
      </c>
      <c r="O53" s="195"/>
      <c r="P53" s="196" t="s">
        <v>10</v>
      </c>
    </row>
    <row r="54" spans="2:17" ht="13.15" customHeight="1" x14ac:dyDescent="0.4">
      <c r="B54" s="187"/>
      <c r="C54" s="151" t="s">
        <v>75</v>
      </c>
      <c r="D54" s="152"/>
      <c r="E54" s="153"/>
      <c r="F54" s="190"/>
      <c r="G54" s="191"/>
      <c r="H54" s="190"/>
      <c r="I54" s="198">
        <v>35000</v>
      </c>
      <c r="J54" s="199"/>
      <c r="K54" s="34" t="s">
        <v>24</v>
      </c>
      <c r="L54" s="39" t="s">
        <v>9</v>
      </c>
      <c r="M54" s="19">
        <v>36300</v>
      </c>
      <c r="N54" s="202" t="s">
        <v>33</v>
      </c>
      <c r="O54" s="189"/>
      <c r="P54" s="197"/>
      <c r="Q54" s="172"/>
    </row>
    <row r="55" spans="2:17" ht="13.15" customHeight="1" x14ac:dyDescent="0.4">
      <c r="B55" s="187"/>
      <c r="C55" s="111"/>
      <c r="D55" s="112"/>
      <c r="E55" s="112"/>
      <c r="F55" s="192"/>
      <c r="G55" s="193"/>
      <c r="H55" s="192"/>
      <c r="I55" s="200"/>
      <c r="J55" s="201"/>
      <c r="K55" s="35" t="s">
        <v>25</v>
      </c>
      <c r="L55" s="40" t="s">
        <v>9</v>
      </c>
      <c r="M55" s="20">
        <v>31900</v>
      </c>
      <c r="N55" s="173" t="s">
        <v>23</v>
      </c>
      <c r="O55" s="173" t="s">
        <v>2</v>
      </c>
      <c r="P55" s="197"/>
      <c r="Q55" s="172"/>
    </row>
    <row r="56" spans="2:17" ht="13.15" customHeight="1" x14ac:dyDescent="0.4">
      <c r="B56" s="187"/>
      <c r="C56" s="151" t="s">
        <v>76</v>
      </c>
      <c r="D56" s="152"/>
      <c r="E56" s="153"/>
      <c r="F56" s="203" t="s">
        <v>32</v>
      </c>
      <c r="G56" s="204"/>
      <c r="H56" s="176" t="s">
        <v>4</v>
      </c>
      <c r="I56" s="178" t="s">
        <v>37</v>
      </c>
      <c r="J56" s="179"/>
      <c r="K56" s="35" t="s">
        <v>26</v>
      </c>
      <c r="L56" s="40" t="s">
        <v>9</v>
      </c>
      <c r="M56" s="20">
        <v>19800</v>
      </c>
      <c r="N56" s="174"/>
      <c r="O56" s="174"/>
      <c r="P56" s="197"/>
      <c r="Q56" s="172"/>
    </row>
    <row r="57" spans="2:17" ht="13.15" customHeight="1" thickBot="1" x14ac:dyDescent="0.45">
      <c r="B57" s="187"/>
      <c r="C57" s="111"/>
      <c r="D57" s="112"/>
      <c r="E57" s="112"/>
      <c r="F57" s="205"/>
      <c r="G57" s="206"/>
      <c r="H57" s="177"/>
      <c r="I57" s="180" t="s">
        <v>38</v>
      </c>
      <c r="J57" s="181"/>
      <c r="K57" s="45" t="s">
        <v>27</v>
      </c>
      <c r="L57" s="40" t="s">
        <v>9</v>
      </c>
      <c r="M57" s="20">
        <v>17600</v>
      </c>
      <c r="N57" s="175"/>
      <c r="O57" s="175"/>
      <c r="P57" s="197"/>
      <c r="Q57" s="172"/>
    </row>
    <row r="58" spans="2:17" ht="13.15" customHeight="1" x14ac:dyDescent="0.4">
      <c r="B58" s="187"/>
      <c r="C58" s="151" t="s">
        <v>77</v>
      </c>
      <c r="D58" s="152"/>
      <c r="E58" s="153"/>
      <c r="F58" s="207" t="s">
        <v>7</v>
      </c>
      <c r="G58" s="208"/>
      <c r="H58" s="177"/>
      <c r="I58" s="182" t="s">
        <v>30</v>
      </c>
      <c r="J58" s="183"/>
      <c r="K58" s="36" t="s">
        <v>28</v>
      </c>
      <c r="L58" s="40" t="s">
        <v>9</v>
      </c>
      <c r="M58" s="20">
        <v>15400</v>
      </c>
      <c r="N58" s="184">
        <v>35000</v>
      </c>
      <c r="O58" s="184">
        <v>10000</v>
      </c>
      <c r="P58" s="197"/>
      <c r="Q58" s="172"/>
    </row>
    <row r="59" spans="2:17" ht="13.15" customHeight="1" x14ac:dyDescent="0.4">
      <c r="B59" s="187"/>
      <c r="C59" s="111"/>
      <c r="D59" s="112"/>
      <c r="E59" s="112"/>
      <c r="F59" s="43"/>
      <c r="G59" s="21" t="s">
        <v>31</v>
      </c>
      <c r="H59" s="177"/>
      <c r="I59" s="159" t="s">
        <v>0</v>
      </c>
      <c r="J59" s="161" t="s">
        <v>1</v>
      </c>
      <c r="K59" s="36" t="s">
        <v>29</v>
      </c>
      <c r="L59" s="40" t="s">
        <v>9</v>
      </c>
      <c r="M59" s="20">
        <v>11000</v>
      </c>
      <c r="N59" s="184"/>
      <c r="O59" s="184"/>
      <c r="P59" s="197"/>
      <c r="Q59" s="172"/>
    </row>
    <row r="60" spans="2:17" ht="13.15" customHeight="1" thickBot="1" x14ac:dyDescent="0.45">
      <c r="B60" s="187"/>
      <c r="C60" s="111"/>
      <c r="D60" s="112"/>
      <c r="E60" s="112"/>
      <c r="F60" s="185" t="s">
        <v>5</v>
      </c>
      <c r="G60" s="186"/>
      <c r="H60" s="177"/>
      <c r="I60" s="160"/>
      <c r="J60" s="162"/>
      <c r="K60" s="37" t="s">
        <v>49</v>
      </c>
      <c r="L60" s="41" t="s">
        <v>9</v>
      </c>
      <c r="M60" s="22">
        <v>11000</v>
      </c>
      <c r="N60" s="184"/>
      <c r="O60" s="184"/>
      <c r="P60" s="197"/>
      <c r="Q60" s="172"/>
    </row>
    <row r="61" spans="2:17" ht="13.9" customHeight="1" x14ac:dyDescent="0.4">
      <c r="B61" s="266">
        <v>7</v>
      </c>
      <c r="C61" s="29" t="s">
        <v>15</v>
      </c>
      <c r="D61" s="164"/>
      <c r="E61" s="165"/>
      <c r="F61" s="103"/>
      <c r="G61" s="117"/>
      <c r="H61" s="144"/>
      <c r="I61" s="147"/>
      <c r="J61" s="147"/>
      <c r="K61" s="130"/>
      <c r="L61" s="155" t="s">
        <v>35</v>
      </c>
      <c r="M61" s="169" t="str">
        <f t="shared" ref="M61" si="15">IF(K61=$K$11,$M$11,IF(K61=$K$12,$M$12,IF(K61=$K$13,$M$13,IF(K61=$K$14,$M$14,IF(K61=$K$15,$M$15,IF(K61=$K$16,$M$16,IF(K61=$K$17,$M$17,IF(K61="宿泊なし","0"," "))))))))</f>
        <v xml:space="preserve"> </v>
      </c>
      <c r="N61" s="166"/>
      <c r="O61" s="158"/>
      <c r="P61" s="133" t="str">
        <f>IFERROR($I$11+M61+Q61+Q63," ")</f>
        <v xml:space="preserve"> </v>
      </c>
      <c r="Q61" s="163" t="str">
        <f t="shared" ref="Q61" si="16">IF(N61="〇","35000","0")</f>
        <v>0</v>
      </c>
    </row>
    <row r="62" spans="2:17" ht="13.9" customHeight="1" x14ac:dyDescent="0.4">
      <c r="B62" s="267"/>
      <c r="C62" s="30" t="s">
        <v>70</v>
      </c>
      <c r="D62" s="50"/>
      <c r="E62" s="49"/>
      <c r="F62" s="31"/>
      <c r="G62" s="21" t="s">
        <v>7</v>
      </c>
      <c r="H62" s="145"/>
      <c r="I62" s="147"/>
      <c r="J62" s="147"/>
      <c r="K62" s="131"/>
      <c r="L62" s="156"/>
      <c r="M62" s="170"/>
      <c r="N62" s="167"/>
      <c r="O62" s="158"/>
      <c r="P62" s="134"/>
      <c r="Q62" s="163"/>
    </row>
    <row r="63" spans="2:17" ht="13.9" customHeight="1" x14ac:dyDescent="0.4">
      <c r="B63" s="267"/>
      <c r="C63" s="214" t="s">
        <v>11</v>
      </c>
      <c r="D63" s="209"/>
      <c r="E63" s="138"/>
      <c r="F63" s="31"/>
      <c r="G63" s="21" t="s">
        <v>6</v>
      </c>
      <c r="H63" s="145"/>
      <c r="I63" s="147"/>
      <c r="J63" s="147"/>
      <c r="K63" s="131"/>
      <c r="L63" s="156"/>
      <c r="M63" s="170"/>
      <c r="N63" s="167"/>
      <c r="O63" s="158"/>
      <c r="P63" s="134"/>
      <c r="Q63" s="163" t="str">
        <f t="shared" ref="Q63" si="17">IF(O61="〇","10000","0")</f>
        <v>0</v>
      </c>
    </row>
    <row r="64" spans="2:17" ht="13.9" customHeight="1" x14ac:dyDescent="0.4">
      <c r="B64" s="268"/>
      <c r="C64" s="137"/>
      <c r="D64" s="210"/>
      <c r="E64" s="139"/>
      <c r="F64" s="32"/>
      <c r="G64" s="48" t="s">
        <v>5</v>
      </c>
      <c r="H64" s="146"/>
      <c r="I64" s="147"/>
      <c r="J64" s="147"/>
      <c r="K64" s="132"/>
      <c r="L64" s="157"/>
      <c r="M64" s="171"/>
      <c r="N64" s="168"/>
      <c r="O64" s="158"/>
      <c r="P64" s="135"/>
      <c r="Q64" s="163"/>
    </row>
    <row r="65" spans="2:17" ht="13.9" customHeight="1" x14ac:dyDescent="0.4">
      <c r="B65" s="266">
        <v>8</v>
      </c>
      <c r="C65" s="29" t="s">
        <v>15</v>
      </c>
      <c r="D65" s="164"/>
      <c r="E65" s="165"/>
      <c r="F65" s="103"/>
      <c r="G65" s="117"/>
      <c r="H65" s="144"/>
      <c r="I65" s="147"/>
      <c r="J65" s="147"/>
      <c r="K65" s="130"/>
      <c r="L65" s="155" t="s">
        <v>35</v>
      </c>
      <c r="M65" s="148" t="str">
        <f t="shared" ref="M65" si="18">IF(K65=$K$11,$M$11,IF(K65=$K$12,$M$12,IF(K65=$K$13,$M$13,IF(K65=$K$14,$M$14,IF(K65=$K$15,$M$15,IF(K65=$K$16,$M$16,IF(K65=$K$17,$M$17,IF(K65="宿泊なし","0"," "))))))))</f>
        <v xml:space="preserve"> </v>
      </c>
      <c r="N65" s="147"/>
      <c r="O65" s="158"/>
      <c r="P65" s="133" t="str">
        <f>IFERROR($I$11+M65+Q65+Q67," ")</f>
        <v xml:space="preserve"> </v>
      </c>
      <c r="Q65" s="163" t="str">
        <f t="shared" ref="Q65" si="19">IF(N65="〇","35000","0")</f>
        <v>0</v>
      </c>
    </row>
    <row r="66" spans="2:17" ht="13.9" customHeight="1" x14ac:dyDescent="0.4">
      <c r="B66" s="267"/>
      <c r="C66" s="30" t="s">
        <v>70</v>
      </c>
      <c r="D66" s="50"/>
      <c r="E66" s="49"/>
      <c r="F66" s="31"/>
      <c r="G66" s="21" t="s">
        <v>7</v>
      </c>
      <c r="H66" s="145"/>
      <c r="I66" s="147"/>
      <c r="J66" s="147"/>
      <c r="K66" s="131"/>
      <c r="L66" s="156"/>
      <c r="M66" s="149"/>
      <c r="N66" s="147"/>
      <c r="O66" s="158"/>
      <c r="P66" s="134"/>
      <c r="Q66" s="163"/>
    </row>
    <row r="67" spans="2:17" ht="13.9" customHeight="1" x14ac:dyDescent="0.4">
      <c r="B67" s="267"/>
      <c r="C67" s="214" t="s">
        <v>11</v>
      </c>
      <c r="D67" s="209"/>
      <c r="E67" s="138"/>
      <c r="F67" s="31"/>
      <c r="G67" s="21" t="s">
        <v>6</v>
      </c>
      <c r="H67" s="145"/>
      <c r="I67" s="147"/>
      <c r="J67" s="147"/>
      <c r="K67" s="131"/>
      <c r="L67" s="156"/>
      <c r="M67" s="149"/>
      <c r="N67" s="147"/>
      <c r="O67" s="158"/>
      <c r="P67" s="134"/>
      <c r="Q67" s="163" t="str">
        <f t="shared" ref="Q67" si="20">IF(O65="〇","10000","0")</f>
        <v>0</v>
      </c>
    </row>
    <row r="68" spans="2:17" ht="13.9" customHeight="1" x14ac:dyDescent="0.4">
      <c r="B68" s="268"/>
      <c r="C68" s="137"/>
      <c r="D68" s="210"/>
      <c r="E68" s="139"/>
      <c r="F68" s="32"/>
      <c r="G68" s="48" t="s">
        <v>5</v>
      </c>
      <c r="H68" s="146"/>
      <c r="I68" s="147"/>
      <c r="J68" s="147"/>
      <c r="K68" s="132"/>
      <c r="L68" s="157"/>
      <c r="M68" s="150"/>
      <c r="N68" s="147"/>
      <c r="O68" s="158"/>
      <c r="P68" s="135"/>
      <c r="Q68" s="163"/>
    </row>
    <row r="69" spans="2:17" ht="13.9" customHeight="1" x14ac:dyDescent="0.4">
      <c r="B69" s="266">
        <v>9</v>
      </c>
      <c r="C69" s="29" t="s">
        <v>15</v>
      </c>
      <c r="D69" s="164"/>
      <c r="E69" s="165"/>
      <c r="F69" s="103"/>
      <c r="G69" s="117"/>
      <c r="H69" s="144"/>
      <c r="I69" s="147"/>
      <c r="J69" s="147"/>
      <c r="K69" s="130"/>
      <c r="L69" s="155" t="s">
        <v>35</v>
      </c>
      <c r="M69" s="148" t="str">
        <f t="shared" ref="M69" si="21">IF(K69=$K$11,$M$11,IF(K69=$K$12,$M$12,IF(K69=$K$13,$M$13,IF(K69=$K$14,$M$14,IF(K69=$K$15,$M$15,IF(K69=$K$16,$M$16,IF(K69=$K$17,$M$17,IF(K69="宿泊なし","0"," "))))))))</f>
        <v xml:space="preserve"> </v>
      </c>
      <c r="N69" s="166"/>
      <c r="O69" s="158"/>
      <c r="P69" s="133" t="str">
        <f>IFERROR($I$11+M69+Q69+Q71," ")</f>
        <v xml:space="preserve"> </v>
      </c>
      <c r="Q69" s="163" t="str">
        <f t="shared" ref="Q69" si="22">IF(N69="〇","35000","0")</f>
        <v>0</v>
      </c>
    </row>
    <row r="70" spans="2:17" ht="13.9" customHeight="1" x14ac:dyDescent="0.4">
      <c r="B70" s="267"/>
      <c r="C70" s="30" t="s">
        <v>70</v>
      </c>
      <c r="D70" s="50"/>
      <c r="E70" s="49"/>
      <c r="F70" s="31"/>
      <c r="G70" s="21" t="s">
        <v>7</v>
      </c>
      <c r="H70" s="145"/>
      <c r="I70" s="147"/>
      <c r="J70" s="147"/>
      <c r="K70" s="131"/>
      <c r="L70" s="156"/>
      <c r="M70" s="149"/>
      <c r="N70" s="167"/>
      <c r="O70" s="158"/>
      <c r="P70" s="134"/>
      <c r="Q70" s="163"/>
    </row>
    <row r="71" spans="2:17" ht="13.9" customHeight="1" x14ac:dyDescent="0.4">
      <c r="B71" s="267"/>
      <c r="C71" s="136" t="s">
        <v>11</v>
      </c>
      <c r="D71" s="209"/>
      <c r="E71" s="138"/>
      <c r="F71" s="31"/>
      <c r="G71" s="21" t="s">
        <v>6</v>
      </c>
      <c r="H71" s="145"/>
      <c r="I71" s="147"/>
      <c r="J71" s="147"/>
      <c r="K71" s="131"/>
      <c r="L71" s="156"/>
      <c r="M71" s="149"/>
      <c r="N71" s="167"/>
      <c r="O71" s="158"/>
      <c r="P71" s="134"/>
      <c r="Q71" s="163" t="str">
        <f t="shared" ref="Q71" si="23">IF(O69="〇","10000","0")</f>
        <v>0</v>
      </c>
    </row>
    <row r="72" spans="2:17" ht="13.9" customHeight="1" x14ac:dyDescent="0.4">
      <c r="B72" s="268"/>
      <c r="C72" s="137"/>
      <c r="D72" s="210"/>
      <c r="E72" s="139"/>
      <c r="F72" s="32"/>
      <c r="G72" s="48" t="s">
        <v>5</v>
      </c>
      <c r="H72" s="146"/>
      <c r="I72" s="147"/>
      <c r="J72" s="147"/>
      <c r="K72" s="132"/>
      <c r="L72" s="157"/>
      <c r="M72" s="150"/>
      <c r="N72" s="168"/>
      <c r="O72" s="158"/>
      <c r="P72" s="135"/>
      <c r="Q72" s="163"/>
    </row>
    <row r="73" spans="2:17" ht="13.9" customHeight="1" x14ac:dyDescent="0.4">
      <c r="B73" s="266">
        <v>10</v>
      </c>
      <c r="C73" s="29" t="s">
        <v>15</v>
      </c>
      <c r="D73" s="164"/>
      <c r="E73" s="165"/>
      <c r="F73" s="103"/>
      <c r="G73" s="117"/>
      <c r="H73" s="144"/>
      <c r="I73" s="147"/>
      <c r="J73" s="147"/>
      <c r="K73" s="130"/>
      <c r="L73" s="155" t="s">
        <v>35</v>
      </c>
      <c r="M73" s="148" t="str">
        <f t="shared" ref="M73" si="24">IF(K73=$K$11,$M$11,IF(K73=$K$12,$M$12,IF(K73=$K$13,$M$13,IF(K73=$K$14,$M$14,IF(K73=$K$15,$M$15,IF(K73=$K$16,$M$16,IF(K73=$K$17,$M$17,IF(K73="宿泊なし","0"," "))))))))</f>
        <v xml:space="preserve"> </v>
      </c>
      <c r="N73" s="147"/>
      <c r="O73" s="158"/>
      <c r="P73" s="133" t="str">
        <f>IFERROR($I$11+M73+Q73+Q75," ")</f>
        <v xml:space="preserve"> </v>
      </c>
      <c r="Q73" s="163" t="str">
        <f t="shared" ref="Q73" si="25">IF(N73="〇","35000","0")</f>
        <v>0</v>
      </c>
    </row>
    <row r="74" spans="2:17" ht="13.9" customHeight="1" x14ac:dyDescent="0.4">
      <c r="B74" s="267"/>
      <c r="C74" s="30" t="s">
        <v>70</v>
      </c>
      <c r="D74" s="50"/>
      <c r="E74" s="49"/>
      <c r="F74" s="31"/>
      <c r="G74" s="21" t="s">
        <v>7</v>
      </c>
      <c r="H74" s="145"/>
      <c r="I74" s="147"/>
      <c r="J74" s="147"/>
      <c r="K74" s="131"/>
      <c r="L74" s="156"/>
      <c r="M74" s="149"/>
      <c r="N74" s="147"/>
      <c r="O74" s="158"/>
      <c r="P74" s="134"/>
      <c r="Q74" s="163"/>
    </row>
    <row r="75" spans="2:17" ht="13.9" customHeight="1" x14ac:dyDescent="0.4">
      <c r="B75" s="267"/>
      <c r="C75" s="136" t="s">
        <v>11</v>
      </c>
      <c r="D75" s="209"/>
      <c r="E75" s="138"/>
      <c r="F75" s="31"/>
      <c r="G75" s="21" t="s">
        <v>6</v>
      </c>
      <c r="H75" s="145"/>
      <c r="I75" s="147"/>
      <c r="J75" s="147"/>
      <c r="K75" s="131"/>
      <c r="L75" s="156"/>
      <c r="M75" s="149"/>
      <c r="N75" s="147"/>
      <c r="O75" s="158"/>
      <c r="P75" s="134"/>
      <c r="Q75" s="163" t="str">
        <f t="shared" ref="Q75" si="26">IF(O73="〇","10000","0")</f>
        <v>0</v>
      </c>
    </row>
    <row r="76" spans="2:17" ht="13.9" customHeight="1" x14ac:dyDescent="0.4">
      <c r="B76" s="268"/>
      <c r="C76" s="137"/>
      <c r="D76" s="210"/>
      <c r="E76" s="139"/>
      <c r="F76" s="32"/>
      <c r="G76" s="48" t="s">
        <v>5</v>
      </c>
      <c r="H76" s="146"/>
      <c r="I76" s="147"/>
      <c r="J76" s="147"/>
      <c r="K76" s="132"/>
      <c r="L76" s="157"/>
      <c r="M76" s="150"/>
      <c r="N76" s="147"/>
      <c r="O76" s="158"/>
      <c r="P76" s="135"/>
      <c r="Q76" s="163"/>
    </row>
    <row r="77" spans="2:17" ht="13.9" customHeight="1" x14ac:dyDescent="0.4">
      <c r="B77" s="266">
        <v>11</v>
      </c>
      <c r="C77" s="29" t="s">
        <v>15</v>
      </c>
      <c r="D77" s="164"/>
      <c r="E77" s="165"/>
      <c r="F77" s="103"/>
      <c r="G77" s="117"/>
      <c r="H77" s="144"/>
      <c r="I77" s="147"/>
      <c r="J77" s="147"/>
      <c r="K77" s="130"/>
      <c r="L77" s="155" t="s">
        <v>35</v>
      </c>
      <c r="M77" s="148" t="str">
        <f t="shared" ref="M77" si="27">IF(K77=$K$11,$M$11,IF(K77=$K$12,$M$12,IF(K77=$K$13,$M$13,IF(K77=$K$14,$M$14,IF(K77=$K$15,$M$15,IF(K77=$K$16,$M$16,IF(K77=$K$17,$M$17,IF(K77="宿泊なし","0"," "))))))))</f>
        <v xml:space="preserve"> </v>
      </c>
      <c r="N77" s="147"/>
      <c r="O77" s="158"/>
      <c r="P77" s="133" t="str">
        <f>IFERROR($I$11+M77+Q77+Q79," ")</f>
        <v xml:space="preserve"> </v>
      </c>
      <c r="Q77" s="163" t="str">
        <f t="shared" ref="Q77" si="28">IF(N77="〇","35000","0")</f>
        <v>0</v>
      </c>
    </row>
    <row r="78" spans="2:17" ht="13.9" customHeight="1" x14ac:dyDescent="0.4">
      <c r="B78" s="267"/>
      <c r="C78" s="30" t="s">
        <v>70</v>
      </c>
      <c r="D78" s="50"/>
      <c r="E78" s="49"/>
      <c r="F78" s="31"/>
      <c r="G78" s="21" t="s">
        <v>7</v>
      </c>
      <c r="H78" s="145"/>
      <c r="I78" s="147"/>
      <c r="J78" s="147"/>
      <c r="K78" s="131"/>
      <c r="L78" s="156"/>
      <c r="M78" s="149"/>
      <c r="N78" s="147"/>
      <c r="O78" s="158"/>
      <c r="P78" s="134"/>
      <c r="Q78" s="163"/>
    </row>
    <row r="79" spans="2:17" ht="13.9" customHeight="1" x14ac:dyDescent="0.4">
      <c r="B79" s="267"/>
      <c r="C79" s="136" t="s">
        <v>11</v>
      </c>
      <c r="D79" s="209"/>
      <c r="E79" s="138"/>
      <c r="F79" s="31"/>
      <c r="G79" s="21" t="s">
        <v>6</v>
      </c>
      <c r="H79" s="145"/>
      <c r="I79" s="147"/>
      <c r="J79" s="147"/>
      <c r="K79" s="131"/>
      <c r="L79" s="156"/>
      <c r="M79" s="149"/>
      <c r="N79" s="147"/>
      <c r="O79" s="158"/>
      <c r="P79" s="134"/>
      <c r="Q79" s="163" t="str">
        <f t="shared" ref="Q79" si="29">IF(O77="〇","10000","0")</f>
        <v>0</v>
      </c>
    </row>
    <row r="80" spans="2:17" ht="13.9" customHeight="1" x14ac:dyDescent="0.4">
      <c r="B80" s="268"/>
      <c r="C80" s="137"/>
      <c r="D80" s="210"/>
      <c r="E80" s="139"/>
      <c r="F80" s="32"/>
      <c r="G80" s="48" t="s">
        <v>5</v>
      </c>
      <c r="H80" s="146"/>
      <c r="I80" s="147"/>
      <c r="J80" s="147"/>
      <c r="K80" s="132"/>
      <c r="L80" s="157"/>
      <c r="M80" s="150"/>
      <c r="N80" s="147"/>
      <c r="O80" s="158"/>
      <c r="P80" s="135"/>
      <c r="Q80" s="163"/>
    </row>
    <row r="81" spans="2:17" ht="13.9" customHeight="1" x14ac:dyDescent="0.4">
      <c r="B81" s="266">
        <v>12</v>
      </c>
      <c r="C81" s="29" t="s">
        <v>15</v>
      </c>
      <c r="D81" s="164"/>
      <c r="E81" s="165"/>
      <c r="F81" s="103"/>
      <c r="G81" s="117"/>
      <c r="H81" s="144"/>
      <c r="I81" s="147"/>
      <c r="J81" s="147"/>
      <c r="K81" s="130"/>
      <c r="L81" s="155" t="s">
        <v>35</v>
      </c>
      <c r="M81" s="148" t="str">
        <f t="shared" ref="M81" si="30">IF(K81=$K$11,$M$11,IF(K81=$K$12,$M$12,IF(K81=$K$13,$M$13,IF(K81=$K$14,$M$14,IF(K81=$K$15,$M$15,IF(K81=$K$16,$M$16,IF(K81=$K$17,$M$17,IF(K81="宿泊なし","0"," "))))))))</f>
        <v xml:space="preserve"> </v>
      </c>
      <c r="N81" s="147"/>
      <c r="O81" s="158"/>
      <c r="P81" s="133" t="str">
        <f>IFERROR($I$11+M81+Q81+Q83," ")</f>
        <v xml:space="preserve"> </v>
      </c>
      <c r="Q81" s="163" t="str">
        <f t="shared" ref="Q81" si="31">IF(N81="〇","35000","0")</f>
        <v>0</v>
      </c>
    </row>
    <row r="82" spans="2:17" ht="13.9" customHeight="1" x14ac:dyDescent="0.4">
      <c r="B82" s="267"/>
      <c r="C82" s="30" t="s">
        <v>70</v>
      </c>
      <c r="D82" s="50"/>
      <c r="E82" s="49"/>
      <c r="F82" s="31"/>
      <c r="G82" s="21" t="s">
        <v>7</v>
      </c>
      <c r="H82" s="145"/>
      <c r="I82" s="147"/>
      <c r="J82" s="147"/>
      <c r="K82" s="131"/>
      <c r="L82" s="156"/>
      <c r="M82" s="149"/>
      <c r="N82" s="147"/>
      <c r="O82" s="158"/>
      <c r="P82" s="134"/>
      <c r="Q82" s="163"/>
    </row>
    <row r="83" spans="2:17" ht="13.9" customHeight="1" x14ac:dyDescent="0.4">
      <c r="B83" s="267"/>
      <c r="C83" s="136" t="s">
        <v>11</v>
      </c>
      <c r="D83" s="209"/>
      <c r="E83" s="138"/>
      <c r="F83" s="31"/>
      <c r="G83" s="21" t="s">
        <v>6</v>
      </c>
      <c r="H83" s="145"/>
      <c r="I83" s="147"/>
      <c r="J83" s="147"/>
      <c r="K83" s="131"/>
      <c r="L83" s="156"/>
      <c r="M83" s="149"/>
      <c r="N83" s="147"/>
      <c r="O83" s="158"/>
      <c r="P83" s="134"/>
      <c r="Q83" s="163" t="str">
        <f t="shared" ref="Q83" si="32">IF(O81="〇","10000","0")</f>
        <v>0</v>
      </c>
    </row>
    <row r="84" spans="2:17" ht="13.9" customHeight="1" x14ac:dyDescent="0.4">
      <c r="B84" s="268"/>
      <c r="C84" s="137"/>
      <c r="D84" s="210"/>
      <c r="E84" s="139"/>
      <c r="F84" s="32"/>
      <c r="G84" s="48" t="s">
        <v>5</v>
      </c>
      <c r="H84" s="146"/>
      <c r="I84" s="147"/>
      <c r="J84" s="147"/>
      <c r="K84" s="132"/>
      <c r="L84" s="157"/>
      <c r="M84" s="150"/>
      <c r="N84" s="147"/>
      <c r="O84" s="158"/>
      <c r="P84" s="135"/>
      <c r="Q84" s="163"/>
    </row>
    <row r="85" spans="2:17" ht="13.9" customHeight="1" x14ac:dyDescent="0.4">
      <c r="B85" s="266">
        <v>13</v>
      </c>
      <c r="C85" s="29" t="s">
        <v>15</v>
      </c>
      <c r="D85" s="164"/>
      <c r="E85" s="165"/>
      <c r="F85" s="103"/>
      <c r="G85" s="117"/>
      <c r="H85" s="144"/>
      <c r="I85" s="147"/>
      <c r="J85" s="147"/>
      <c r="K85" s="130"/>
      <c r="L85" s="155" t="s">
        <v>35</v>
      </c>
      <c r="M85" s="148" t="str">
        <f t="shared" ref="M85" si="33">IF(K85=$K$11,$M$11,IF(K85=$K$12,$M$12,IF(K85=$K$13,$M$13,IF(K85=$K$14,$M$14,IF(K85=$K$15,$M$15,IF(K85=$K$16,$M$16,IF(K85=$K$17,$M$17,IF(K85="宿泊なし","0"," "))))))))</f>
        <v xml:space="preserve"> </v>
      </c>
      <c r="N85" s="147"/>
      <c r="O85" s="158"/>
      <c r="P85" s="133" t="str">
        <f>IFERROR($I$11+M85+Q85+Q87," ")</f>
        <v xml:space="preserve"> </v>
      </c>
      <c r="Q85" s="113" t="str">
        <f t="shared" ref="Q85" si="34">IF(N85="〇","35000","0")</f>
        <v>0</v>
      </c>
    </row>
    <row r="86" spans="2:17" ht="13.9" customHeight="1" x14ac:dyDescent="0.4">
      <c r="B86" s="267"/>
      <c r="C86" s="30" t="s">
        <v>70</v>
      </c>
      <c r="D86" s="50"/>
      <c r="E86" s="49"/>
      <c r="F86" s="31"/>
      <c r="G86" s="21" t="s">
        <v>7</v>
      </c>
      <c r="H86" s="145"/>
      <c r="I86" s="147"/>
      <c r="J86" s="147"/>
      <c r="K86" s="131"/>
      <c r="L86" s="156"/>
      <c r="M86" s="149"/>
      <c r="N86" s="147"/>
      <c r="O86" s="158"/>
      <c r="P86" s="134"/>
    </row>
    <row r="87" spans="2:17" ht="13.9" customHeight="1" x14ac:dyDescent="0.4">
      <c r="B87" s="267"/>
      <c r="C87" s="136" t="s">
        <v>11</v>
      </c>
      <c r="D87" s="209"/>
      <c r="E87" s="138"/>
      <c r="F87" s="31"/>
      <c r="G87" s="21" t="s">
        <v>6</v>
      </c>
      <c r="H87" s="145"/>
      <c r="I87" s="147"/>
      <c r="J87" s="147"/>
      <c r="K87" s="131"/>
      <c r="L87" s="156"/>
      <c r="M87" s="149"/>
      <c r="N87" s="147"/>
      <c r="O87" s="158"/>
      <c r="P87" s="134"/>
      <c r="Q87" s="113" t="str">
        <f t="shared" ref="Q87" si="35">IF(O85="〇","10000","0")</f>
        <v>0</v>
      </c>
    </row>
    <row r="88" spans="2:17" ht="13.9" customHeight="1" x14ac:dyDescent="0.4">
      <c r="B88" s="268"/>
      <c r="C88" s="137"/>
      <c r="D88" s="210"/>
      <c r="E88" s="139"/>
      <c r="F88" s="32"/>
      <c r="G88" s="48" t="s">
        <v>5</v>
      </c>
      <c r="H88" s="146"/>
      <c r="I88" s="147"/>
      <c r="J88" s="147"/>
      <c r="K88" s="132"/>
      <c r="L88" s="157"/>
      <c r="M88" s="150"/>
      <c r="N88" s="147"/>
      <c r="O88" s="158"/>
      <c r="P88" s="135"/>
    </row>
    <row r="89" spans="2:17" ht="13.9" customHeight="1" x14ac:dyDescent="0.4">
      <c r="B89" s="266">
        <v>14</v>
      </c>
      <c r="C89" s="29" t="s">
        <v>15</v>
      </c>
      <c r="D89" s="164"/>
      <c r="E89" s="165"/>
      <c r="F89" s="103"/>
      <c r="G89" s="117"/>
      <c r="H89" s="144"/>
      <c r="I89" s="147"/>
      <c r="J89" s="147"/>
      <c r="K89" s="130"/>
      <c r="L89" s="155" t="s">
        <v>35</v>
      </c>
      <c r="M89" s="148" t="str">
        <f t="shared" ref="M89" si="36">IF(K89=$K$11,$M$11,IF(K89=$K$12,$M$12,IF(K89=$K$13,$M$13,IF(K89=$K$14,$M$14,IF(K89=$K$15,$M$15,IF(K89=$K$16,$M$16,IF(K89=$K$17,$M$17,IF(K89="宿泊なし","0"," "))))))))</f>
        <v xml:space="preserve"> </v>
      </c>
      <c r="N89" s="147"/>
      <c r="O89" s="158"/>
      <c r="P89" s="133" t="str">
        <f>IFERROR($I$11+M89+Q89+Q91," ")</f>
        <v xml:space="preserve"> </v>
      </c>
      <c r="Q89" s="113" t="str">
        <f t="shared" ref="Q89" si="37">IF(N89="〇","35000","0")</f>
        <v>0</v>
      </c>
    </row>
    <row r="90" spans="2:17" ht="13.9" customHeight="1" x14ac:dyDescent="0.4">
      <c r="B90" s="267"/>
      <c r="C90" s="30" t="s">
        <v>70</v>
      </c>
      <c r="D90" s="50"/>
      <c r="E90" s="49"/>
      <c r="F90" s="31"/>
      <c r="G90" s="21" t="s">
        <v>7</v>
      </c>
      <c r="H90" s="145"/>
      <c r="I90" s="147"/>
      <c r="J90" s="147"/>
      <c r="K90" s="131"/>
      <c r="L90" s="156"/>
      <c r="M90" s="149"/>
      <c r="N90" s="147"/>
      <c r="O90" s="158"/>
      <c r="P90" s="134"/>
    </row>
    <row r="91" spans="2:17" ht="13.9" customHeight="1" x14ac:dyDescent="0.4">
      <c r="B91" s="267"/>
      <c r="C91" s="136" t="s">
        <v>11</v>
      </c>
      <c r="D91" s="209"/>
      <c r="E91" s="138"/>
      <c r="F91" s="31"/>
      <c r="G91" s="21" t="s">
        <v>6</v>
      </c>
      <c r="H91" s="145"/>
      <c r="I91" s="147"/>
      <c r="J91" s="147"/>
      <c r="K91" s="131"/>
      <c r="L91" s="156"/>
      <c r="M91" s="149"/>
      <c r="N91" s="147"/>
      <c r="O91" s="158"/>
      <c r="P91" s="134"/>
      <c r="Q91" s="113" t="str">
        <f t="shared" ref="Q91" si="38">IF(O89="〇","10000","0")</f>
        <v>0</v>
      </c>
    </row>
    <row r="92" spans="2:17" ht="13.9" customHeight="1" x14ac:dyDescent="0.4">
      <c r="B92" s="268"/>
      <c r="C92" s="137"/>
      <c r="D92" s="210"/>
      <c r="E92" s="139"/>
      <c r="F92" s="32"/>
      <c r="G92" s="48" t="s">
        <v>5</v>
      </c>
      <c r="H92" s="146"/>
      <c r="I92" s="147"/>
      <c r="J92" s="147"/>
      <c r="K92" s="132"/>
      <c r="L92" s="157"/>
      <c r="M92" s="150"/>
      <c r="N92" s="147"/>
      <c r="O92" s="158"/>
      <c r="P92" s="135"/>
    </row>
    <row r="93" spans="2:17" ht="13.9" customHeight="1" x14ac:dyDescent="0.4">
      <c r="B93" s="266">
        <v>15</v>
      </c>
      <c r="C93" s="29" t="s">
        <v>15</v>
      </c>
      <c r="D93" s="164"/>
      <c r="E93" s="165"/>
      <c r="F93" s="103"/>
      <c r="G93" s="117"/>
      <c r="H93" s="144"/>
      <c r="I93" s="147"/>
      <c r="J93" s="147"/>
      <c r="K93" s="130"/>
      <c r="L93" s="155" t="s">
        <v>35</v>
      </c>
      <c r="M93" s="148" t="str">
        <f t="shared" ref="M93" si="39">IF(K93=$K$11,$M$11,IF(K93=$K$12,$M$12,IF(K93=$K$13,$M$13,IF(K93=$K$14,$M$14,IF(K93=$K$15,$M$15,IF(K93=$K$16,$M$16,IF(K93=$K$17,$M$17,IF(K93="宿泊なし","0"," "))))))))</f>
        <v xml:space="preserve"> </v>
      </c>
      <c r="N93" s="147"/>
      <c r="O93" s="158"/>
      <c r="P93" s="133" t="str">
        <f>IFERROR($I$11+M93+Q93+Q95," ")</f>
        <v xml:space="preserve"> </v>
      </c>
      <c r="Q93" s="113" t="str">
        <f t="shared" ref="Q93" si="40">IF(N93="〇","35000","0")</f>
        <v>0</v>
      </c>
    </row>
    <row r="94" spans="2:17" ht="13.9" customHeight="1" x14ac:dyDescent="0.4">
      <c r="B94" s="267"/>
      <c r="C94" s="30" t="s">
        <v>70</v>
      </c>
      <c r="D94" s="50"/>
      <c r="E94" s="49"/>
      <c r="F94" s="31"/>
      <c r="G94" s="21" t="s">
        <v>7</v>
      </c>
      <c r="H94" s="145"/>
      <c r="I94" s="147"/>
      <c r="J94" s="147"/>
      <c r="K94" s="131"/>
      <c r="L94" s="156"/>
      <c r="M94" s="149"/>
      <c r="N94" s="147"/>
      <c r="O94" s="158"/>
      <c r="P94" s="134"/>
    </row>
    <row r="95" spans="2:17" ht="13.9" customHeight="1" x14ac:dyDescent="0.4">
      <c r="B95" s="267"/>
      <c r="C95" s="214" t="s">
        <v>11</v>
      </c>
      <c r="D95" s="209"/>
      <c r="E95" s="138"/>
      <c r="F95" s="31"/>
      <c r="G95" s="21" t="s">
        <v>6</v>
      </c>
      <c r="H95" s="145"/>
      <c r="I95" s="147"/>
      <c r="J95" s="147"/>
      <c r="K95" s="131"/>
      <c r="L95" s="156"/>
      <c r="M95" s="149"/>
      <c r="N95" s="147"/>
      <c r="O95" s="158"/>
      <c r="P95" s="134"/>
      <c r="Q95" s="113" t="str">
        <f t="shared" ref="Q95" si="41">IF(O93="〇","10000","0")</f>
        <v>0</v>
      </c>
    </row>
    <row r="96" spans="2:17" ht="13.9" customHeight="1" x14ac:dyDescent="0.4">
      <c r="B96" s="268"/>
      <c r="C96" s="137"/>
      <c r="D96" s="210"/>
      <c r="E96" s="139"/>
      <c r="F96" s="32"/>
      <c r="G96" s="48" t="s">
        <v>5</v>
      </c>
      <c r="H96" s="146"/>
      <c r="I96" s="147"/>
      <c r="J96" s="147"/>
      <c r="K96" s="132"/>
      <c r="L96" s="157"/>
      <c r="M96" s="150"/>
      <c r="N96" s="147"/>
      <c r="O96" s="158"/>
      <c r="P96" s="135"/>
    </row>
    <row r="97" spans="2:17" ht="20.25" customHeight="1" x14ac:dyDescent="0.15">
      <c r="D97" s="2" t="s">
        <v>36</v>
      </c>
      <c r="E97" s="4"/>
      <c r="K97" s="213">
        <f>COUNT(P61:P96,￥)</f>
        <v>0</v>
      </c>
      <c r="L97" s="213"/>
      <c r="M97" s="105" t="s">
        <v>21</v>
      </c>
      <c r="N97" s="140" t="str">
        <f>IF(SUM(P61:P96)&lt;&gt;0,SUM(P61:P96),"")</f>
        <v/>
      </c>
      <c r="O97" s="140"/>
      <c r="P97" s="140"/>
    </row>
    <row r="98" spans="2:17" ht="14.25" customHeight="1" x14ac:dyDescent="0.15">
      <c r="I98" s="18"/>
      <c r="K98" s="105"/>
      <c r="L98" s="106"/>
      <c r="M98" s="105"/>
      <c r="N98" s="105"/>
      <c r="O98" s="105"/>
      <c r="P98" s="105"/>
    </row>
    <row r="99" spans="2:17" ht="30" customHeight="1" x14ac:dyDescent="0.2">
      <c r="E99" s="33"/>
      <c r="F99" s="102"/>
      <c r="G99" s="33"/>
      <c r="H99" s="33"/>
      <c r="I99" s="33"/>
      <c r="J99" s="33"/>
      <c r="K99" s="129"/>
      <c r="L99" s="129"/>
      <c r="M99" s="105" t="s">
        <v>21</v>
      </c>
      <c r="N99" s="141"/>
      <c r="O99" s="141"/>
      <c r="P99" s="141"/>
    </row>
    <row r="100" spans="2:17" ht="9" customHeight="1" x14ac:dyDescent="0.4"/>
    <row r="101" spans="2:17" ht="11.25" customHeight="1" x14ac:dyDescent="0.4"/>
    <row r="102" spans="2:17" ht="21.75" customHeight="1" x14ac:dyDescent="0.4">
      <c r="B102" s="128" t="s">
        <v>47</v>
      </c>
      <c r="C102" s="128"/>
      <c r="D102" s="128"/>
      <c r="E102" s="128"/>
      <c r="F102" s="128"/>
      <c r="G102" s="128"/>
      <c r="H102" s="128"/>
      <c r="I102" s="128"/>
      <c r="J102" s="128"/>
      <c r="K102" s="128"/>
      <c r="L102" s="128"/>
      <c r="M102" s="128"/>
      <c r="N102" s="128"/>
      <c r="O102" s="128"/>
      <c r="P102" s="128"/>
    </row>
    <row r="103" spans="2:17" ht="22.5" customHeight="1" x14ac:dyDescent="0.4">
      <c r="N103" s="142" t="s">
        <v>42</v>
      </c>
      <c r="O103" s="143"/>
      <c r="P103" s="143"/>
    </row>
    <row r="104" spans="2:17" ht="21" customHeight="1" thickBot="1" x14ac:dyDescent="0.45">
      <c r="B104" s="187" t="s">
        <v>3</v>
      </c>
      <c r="C104" s="108"/>
      <c r="D104" s="109"/>
      <c r="E104" s="110"/>
      <c r="F104" s="188" t="s">
        <v>69</v>
      </c>
      <c r="G104" s="189"/>
      <c r="H104" s="188" t="s">
        <v>22</v>
      </c>
      <c r="I104" s="173" t="s">
        <v>68</v>
      </c>
      <c r="J104" s="173"/>
      <c r="K104" s="187" t="s">
        <v>51</v>
      </c>
      <c r="L104" s="187"/>
      <c r="M104" s="187"/>
      <c r="N104" s="194" t="s">
        <v>34</v>
      </c>
      <c r="O104" s="195"/>
      <c r="P104" s="196" t="s">
        <v>10</v>
      </c>
    </row>
    <row r="105" spans="2:17" ht="13.15" customHeight="1" x14ac:dyDescent="0.4">
      <c r="B105" s="187"/>
      <c r="C105" s="151" t="s">
        <v>75</v>
      </c>
      <c r="D105" s="152"/>
      <c r="E105" s="153"/>
      <c r="F105" s="190"/>
      <c r="G105" s="191"/>
      <c r="H105" s="190"/>
      <c r="I105" s="198">
        <v>35000</v>
      </c>
      <c r="J105" s="199"/>
      <c r="K105" s="34" t="s">
        <v>24</v>
      </c>
      <c r="L105" s="39" t="s">
        <v>9</v>
      </c>
      <c r="M105" s="19">
        <v>36300</v>
      </c>
      <c r="N105" s="202" t="s">
        <v>33</v>
      </c>
      <c r="O105" s="189"/>
      <c r="P105" s="197"/>
      <c r="Q105" s="172"/>
    </row>
    <row r="106" spans="2:17" ht="13.15" customHeight="1" x14ac:dyDescent="0.4">
      <c r="B106" s="187"/>
      <c r="C106" s="111"/>
      <c r="D106" s="112"/>
      <c r="E106" s="112"/>
      <c r="F106" s="192"/>
      <c r="G106" s="193"/>
      <c r="H106" s="192"/>
      <c r="I106" s="200"/>
      <c r="J106" s="201"/>
      <c r="K106" s="35" t="s">
        <v>25</v>
      </c>
      <c r="L106" s="40" t="s">
        <v>9</v>
      </c>
      <c r="M106" s="20">
        <v>31900</v>
      </c>
      <c r="N106" s="173" t="s">
        <v>23</v>
      </c>
      <c r="O106" s="173" t="s">
        <v>2</v>
      </c>
      <c r="P106" s="197"/>
      <c r="Q106" s="172"/>
    </row>
    <row r="107" spans="2:17" ht="13.15" customHeight="1" x14ac:dyDescent="0.4">
      <c r="B107" s="187"/>
      <c r="C107" s="151" t="s">
        <v>76</v>
      </c>
      <c r="D107" s="152"/>
      <c r="E107" s="153"/>
      <c r="F107" s="203" t="s">
        <v>32</v>
      </c>
      <c r="G107" s="204"/>
      <c r="H107" s="211" t="s">
        <v>4</v>
      </c>
      <c r="I107" s="178" t="s">
        <v>37</v>
      </c>
      <c r="J107" s="179"/>
      <c r="K107" s="35" t="s">
        <v>26</v>
      </c>
      <c r="L107" s="40" t="s">
        <v>9</v>
      </c>
      <c r="M107" s="20">
        <v>19800</v>
      </c>
      <c r="N107" s="174"/>
      <c r="O107" s="174"/>
      <c r="P107" s="197"/>
      <c r="Q107" s="172"/>
    </row>
    <row r="108" spans="2:17" ht="13.15" customHeight="1" thickBot="1" x14ac:dyDescent="0.45">
      <c r="B108" s="187"/>
      <c r="C108" s="111"/>
      <c r="D108" s="112"/>
      <c r="E108" s="112"/>
      <c r="F108" s="205"/>
      <c r="G108" s="206"/>
      <c r="H108" s="212"/>
      <c r="I108" s="180" t="s">
        <v>38</v>
      </c>
      <c r="J108" s="181"/>
      <c r="K108" s="45" t="s">
        <v>27</v>
      </c>
      <c r="L108" s="40" t="s">
        <v>9</v>
      </c>
      <c r="M108" s="20">
        <v>17600</v>
      </c>
      <c r="N108" s="175"/>
      <c r="O108" s="175"/>
      <c r="P108" s="197"/>
      <c r="Q108" s="172"/>
    </row>
    <row r="109" spans="2:17" ht="13.15" customHeight="1" x14ac:dyDescent="0.4">
      <c r="B109" s="187"/>
      <c r="C109" s="151" t="s">
        <v>77</v>
      </c>
      <c r="D109" s="152"/>
      <c r="E109" s="153"/>
      <c r="F109" s="207" t="s">
        <v>7</v>
      </c>
      <c r="G109" s="208"/>
      <c r="H109" s="212"/>
      <c r="I109" s="182" t="s">
        <v>30</v>
      </c>
      <c r="J109" s="183"/>
      <c r="K109" s="36" t="s">
        <v>28</v>
      </c>
      <c r="L109" s="40" t="s">
        <v>9</v>
      </c>
      <c r="M109" s="20">
        <v>15400</v>
      </c>
      <c r="N109" s="184">
        <v>35000</v>
      </c>
      <c r="O109" s="184">
        <v>10000</v>
      </c>
      <c r="P109" s="197"/>
      <c r="Q109" s="172"/>
    </row>
    <row r="110" spans="2:17" ht="13.15" customHeight="1" x14ac:dyDescent="0.4">
      <c r="B110" s="187"/>
      <c r="C110" s="111"/>
      <c r="D110" s="112"/>
      <c r="E110" s="112"/>
      <c r="F110" s="43"/>
      <c r="G110" s="21" t="s">
        <v>31</v>
      </c>
      <c r="H110" s="212"/>
      <c r="I110" s="159" t="s">
        <v>0</v>
      </c>
      <c r="J110" s="161" t="s">
        <v>1</v>
      </c>
      <c r="K110" s="36" t="s">
        <v>29</v>
      </c>
      <c r="L110" s="40" t="s">
        <v>9</v>
      </c>
      <c r="M110" s="20">
        <v>11000</v>
      </c>
      <c r="N110" s="184"/>
      <c r="O110" s="184"/>
      <c r="P110" s="197"/>
      <c r="Q110" s="172"/>
    </row>
    <row r="111" spans="2:17" ht="12.6" customHeight="1" thickBot="1" x14ac:dyDescent="0.45">
      <c r="B111" s="187"/>
      <c r="C111" s="111"/>
      <c r="D111" s="112"/>
      <c r="E111" s="112"/>
      <c r="F111" s="185" t="s">
        <v>5</v>
      </c>
      <c r="G111" s="186"/>
      <c r="H111" s="212"/>
      <c r="I111" s="160"/>
      <c r="J111" s="162"/>
      <c r="K111" s="37" t="s">
        <v>49</v>
      </c>
      <c r="L111" s="41" t="s">
        <v>9</v>
      </c>
      <c r="M111" s="22">
        <v>11000</v>
      </c>
      <c r="N111" s="184"/>
      <c r="O111" s="184"/>
      <c r="P111" s="197"/>
      <c r="Q111" s="172"/>
    </row>
    <row r="112" spans="2:17" ht="13.9" customHeight="1" x14ac:dyDescent="0.4">
      <c r="B112" s="266">
        <v>16</v>
      </c>
      <c r="C112" s="29" t="s">
        <v>15</v>
      </c>
      <c r="D112" s="164"/>
      <c r="E112" s="165"/>
      <c r="F112" s="103"/>
      <c r="G112" s="117"/>
      <c r="H112" s="144"/>
      <c r="I112" s="168"/>
      <c r="J112" s="168"/>
      <c r="K112" s="130"/>
      <c r="L112" s="155" t="s">
        <v>35</v>
      </c>
      <c r="M112" s="169" t="str">
        <f t="shared" ref="M112" si="42">IF(K112=$K$11,$M$11,IF(K112=$K$12,$M$12,IF(K112=$K$13,$M$13,IF(K112=$K$14,$M$14,IF(K112=$K$15,$M$15,IF(K112=$K$16,$M$16,IF(K112=$K$17,$M$17,IF(K112="宿泊なし","0"," "))))))))</f>
        <v xml:space="preserve"> </v>
      </c>
      <c r="N112" s="166"/>
      <c r="O112" s="158"/>
      <c r="P112" s="133" t="str">
        <f>IFERROR($I$11+M112+Q112+Q114," ")</f>
        <v xml:space="preserve"> </v>
      </c>
      <c r="Q112" s="163" t="str">
        <f t="shared" ref="Q112" si="43">IF(N112="〇","35000","0")</f>
        <v>0</v>
      </c>
    </row>
    <row r="113" spans="2:18" ht="13.9" customHeight="1" x14ac:dyDescent="0.4">
      <c r="B113" s="267"/>
      <c r="C113" s="30" t="s">
        <v>70</v>
      </c>
      <c r="D113" s="50"/>
      <c r="E113" s="49"/>
      <c r="F113" s="31"/>
      <c r="G113" s="21" t="s">
        <v>7</v>
      </c>
      <c r="H113" s="145"/>
      <c r="I113" s="147"/>
      <c r="J113" s="147"/>
      <c r="K113" s="131"/>
      <c r="L113" s="156"/>
      <c r="M113" s="170"/>
      <c r="N113" s="167"/>
      <c r="O113" s="158"/>
      <c r="P113" s="134"/>
      <c r="Q113" s="163"/>
    </row>
    <row r="114" spans="2:18" ht="13.9" customHeight="1" x14ac:dyDescent="0.4">
      <c r="B114" s="267"/>
      <c r="C114" s="136" t="s">
        <v>11</v>
      </c>
      <c r="D114" s="209"/>
      <c r="E114" s="138"/>
      <c r="F114" s="31"/>
      <c r="G114" s="21" t="s">
        <v>6</v>
      </c>
      <c r="H114" s="145"/>
      <c r="I114" s="147"/>
      <c r="J114" s="147"/>
      <c r="K114" s="131"/>
      <c r="L114" s="156"/>
      <c r="M114" s="170"/>
      <c r="N114" s="167"/>
      <c r="O114" s="158"/>
      <c r="P114" s="134"/>
      <c r="Q114" s="163" t="str">
        <f t="shared" ref="Q114" si="44">IF(O112="〇","10000","0")</f>
        <v>0</v>
      </c>
    </row>
    <row r="115" spans="2:18" ht="13.9" customHeight="1" x14ac:dyDescent="0.4">
      <c r="B115" s="268"/>
      <c r="C115" s="137"/>
      <c r="D115" s="210"/>
      <c r="E115" s="139"/>
      <c r="F115" s="32"/>
      <c r="G115" s="48" t="s">
        <v>5</v>
      </c>
      <c r="H115" s="146"/>
      <c r="I115" s="147"/>
      <c r="J115" s="147"/>
      <c r="K115" s="132"/>
      <c r="L115" s="157"/>
      <c r="M115" s="171"/>
      <c r="N115" s="168"/>
      <c r="O115" s="158"/>
      <c r="P115" s="135"/>
      <c r="Q115" s="163"/>
    </row>
    <row r="116" spans="2:18" ht="13.9" customHeight="1" x14ac:dyDescent="0.4">
      <c r="B116" s="266">
        <v>17</v>
      </c>
      <c r="C116" s="29" t="s">
        <v>15</v>
      </c>
      <c r="D116" s="164"/>
      <c r="E116" s="165"/>
      <c r="F116" s="103"/>
      <c r="G116" s="117"/>
      <c r="H116" s="144"/>
      <c r="I116" s="147"/>
      <c r="J116" s="147"/>
      <c r="K116" s="130"/>
      <c r="L116" s="155" t="s">
        <v>35</v>
      </c>
      <c r="M116" s="148" t="str">
        <f t="shared" ref="M116" si="45">IF(K116=$K$11,$M$11,IF(K116=$K$12,$M$12,IF(K116=$K$13,$M$13,IF(K116=$K$14,$M$14,IF(K116=$K$15,$M$15,IF(K116=$K$16,$M$16,IF(K116=$K$17,$M$17,IF(K116="宿泊なし","0"," "))))))))</f>
        <v xml:space="preserve"> </v>
      </c>
      <c r="N116" s="147"/>
      <c r="O116" s="158"/>
      <c r="P116" s="133" t="str">
        <f>IFERROR($I$11+M116+Q116+Q118," ")</f>
        <v xml:space="preserve"> </v>
      </c>
      <c r="Q116" s="163" t="str">
        <f t="shared" ref="Q116" si="46">IF(N116="〇","35000","0")</f>
        <v>0</v>
      </c>
    </row>
    <row r="117" spans="2:18" ht="13.9" customHeight="1" x14ac:dyDescent="0.4">
      <c r="B117" s="267"/>
      <c r="C117" s="30" t="s">
        <v>70</v>
      </c>
      <c r="D117" s="50"/>
      <c r="E117" s="49"/>
      <c r="F117" s="31"/>
      <c r="G117" s="21" t="s">
        <v>7</v>
      </c>
      <c r="H117" s="145"/>
      <c r="I117" s="147"/>
      <c r="J117" s="147"/>
      <c r="K117" s="131"/>
      <c r="L117" s="156"/>
      <c r="M117" s="149"/>
      <c r="N117" s="147"/>
      <c r="O117" s="158"/>
      <c r="P117" s="134"/>
      <c r="Q117" s="163"/>
    </row>
    <row r="118" spans="2:18" ht="13.9" customHeight="1" x14ac:dyDescent="0.4">
      <c r="B118" s="267"/>
      <c r="C118" s="136" t="s">
        <v>11</v>
      </c>
      <c r="D118" s="209"/>
      <c r="E118" s="138"/>
      <c r="F118" s="31"/>
      <c r="G118" s="21" t="s">
        <v>6</v>
      </c>
      <c r="H118" s="145"/>
      <c r="I118" s="147"/>
      <c r="J118" s="147"/>
      <c r="K118" s="131"/>
      <c r="L118" s="156"/>
      <c r="M118" s="149"/>
      <c r="N118" s="147"/>
      <c r="O118" s="158"/>
      <c r="P118" s="134"/>
      <c r="Q118" s="163" t="str">
        <f t="shared" ref="Q118" si="47">IF(O116="〇","10000","0")</f>
        <v>0</v>
      </c>
    </row>
    <row r="119" spans="2:18" ht="13.9" customHeight="1" x14ac:dyDescent="0.4">
      <c r="B119" s="268"/>
      <c r="C119" s="137"/>
      <c r="D119" s="210"/>
      <c r="E119" s="139"/>
      <c r="F119" s="32"/>
      <c r="G119" s="48" t="s">
        <v>5</v>
      </c>
      <c r="H119" s="146"/>
      <c r="I119" s="147"/>
      <c r="J119" s="147"/>
      <c r="K119" s="132"/>
      <c r="L119" s="157"/>
      <c r="M119" s="150"/>
      <c r="N119" s="147"/>
      <c r="O119" s="158"/>
      <c r="P119" s="135"/>
      <c r="Q119" s="163"/>
    </row>
    <row r="120" spans="2:18" ht="13.9" customHeight="1" x14ac:dyDescent="0.4">
      <c r="B120" s="266">
        <v>18</v>
      </c>
      <c r="C120" s="29" t="s">
        <v>15</v>
      </c>
      <c r="D120" s="164"/>
      <c r="E120" s="165"/>
      <c r="F120" s="103"/>
      <c r="G120" s="117"/>
      <c r="H120" s="144"/>
      <c r="I120" s="147"/>
      <c r="J120" s="147"/>
      <c r="K120" s="130"/>
      <c r="L120" s="155" t="s">
        <v>35</v>
      </c>
      <c r="M120" s="148" t="str">
        <f t="shared" ref="M120" si="48">IF(K120=$K$11,$M$11,IF(K120=$K$12,$M$12,IF(K120=$K$13,$M$13,IF(K120=$K$14,$M$14,IF(K120=$K$15,$M$15,IF(K120=$K$16,$M$16,IF(K120=$K$17,$M$17,IF(K120="宿泊なし","0"," "))))))))</f>
        <v xml:space="preserve"> </v>
      </c>
      <c r="N120" s="166"/>
      <c r="O120" s="158"/>
      <c r="P120" s="133" t="str">
        <f>IFERROR($I$11+M120+Q120+Q122," ")</f>
        <v xml:space="preserve"> </v>
      </c>
      <c r="Q120" s="163" t="str">
        <f t="shared" ref="Q120" si="49">IF(N120="〇","35000","0")</f>
        <v>0</v>
      </c>
    </row>
    <row r="121" spans="2:18" ht="13.9" customHeight="1" x14ac:dyDescent="0.4">
      <c r="B121" s="267"/>
      <c r="C121" s="30" t="s">
        <v>70</v>
      </c>
      <c r="D121" s="50"/>
      <c r="E121" s="49"/>
      <c r="F121" s="31"/>
      <c r="G121" s="21" t="s">
        <v>7</v>
      </c>
      <c r="H121" s="145"/>
      <c r="I121" s="147"/>
      <c r="J121" s="147"/>
      <c r="K121" s="131"/>
      <c r="L121" s="156"/>
      <c r="M121" s="149"/>
      <c r="N121" s="167"/>
      <c r="O121" s="158"/>
      <c r="P121" s="134"/>
      <c r="Q121" s="163"/>
    </row>
    <row r="122" spans="2:18" ht="13.9" customHeight="1" x14ac:dyDescent="0.4">
      <c r="B122" s="267"/>
      <c r="C122" s="136" t="s">
        <v>11</v>
      </c>
      <c r="D122" s="209"/>
      <c r="E122" s="138"/>
      <c r="F122" s="31"/>
      <c r="G122" s="21" t="s">
        <v>6</v>
      </c>
      <c r="H122" s="145"/>
      <c r="I122" s="147"/>
      <c r="J122" s="147"/>
      <c r="K122" s="131"/>
      <c r="L122" s="156"/>
      <c r="M122" s="149"/>
      <c r="N122" s="167"/>
      <c r="O122" s="158"/>
      <c r="P122" s="134"/>
      <c r="Q122" s="163" t="str">
        <f t="shared" ref="Q122" si="50">IF(O120="〇","10000","0")</f>
        <v>0</v>
      </c>
      <c r="R122" s="114"/>
    </row>
    <row r="123" spans="2:18" ht="13.9" customHeight="1" x14ac:dyDescent="0.4">
      <c r="B123" s="268"/>
      <c r="C123" s="137"/>
      <c r="D123" s="210"/>
      <c r="E123" s="139"/>
      <c r="F123" s="32"/>
      <c r="G123" s="48" t="s">
        <v>5</v>
      </c>
      <c r="H123" s="146"/>
      <c r="I123" s="147"/>
      <c r="J123" s="147"/>
      <c r="K123" s="132"/>
      <c r="L123" s="157"/>
      <c r="M123" s="150"/>
      <c r="N123" s="168"/>
      <c r="O123" s="158"/>
      <c r="P123" s="135"/>
      <c r="Q123" s="163"/>
      <c r="R123" s="114"/>
    </row>
    <row r="124" spans="2:18" ht="13.9" customHeight="1" x14ac:dyDescent="0.4">
      <c r="B124" s="266">
        <v>19</v>
      </c>
      <c r="C124" s="29" t="s">
        <v>15</v>
      </c>
      <c r="D124" s="164"/>
      <c r="E124" s="165"/>
      <c r="F124" s="103"/>
      <c r="G124" s="117"/>
      <c r="H124" s="144"/>
      <c r="I124" s="147"/>
      <c r="J124" s="147"/>
      <c r="K124" s="130"/>
      <c r="L124" s="155" t="s">
        <v>35</v>
      </c>
      <c r="M124" s="148" t="str">
        <f t="shared" ref="M124" si="51">IF(K124=$K$11,$M$11,IF(K124=$K$12,$M$12,IF(K124=$K$13,$M$13,IF(K124=$K$14,$M$14,IF(K124=$K$15,$M$15,IF(K124=$K$16,$M$16,IF(K124=$K$17,$M$17,IF(K124="宿泊なし","0"," "))))))))</f>
        <v xml:space="preserve"> </v>
      </c>
      <c r="N124" s="147"/>
      <c r="O124" s="158"/>
      <c r="P124" s="133" t="str">
        <f>IFERROR($I$11+M124+Q124+Q126," ")</f>
        <v xml:space="preserve"> </v>
      </c>
      <c r="Q124" s="163" t="str">
        <f t="shared" ref="Q124" si="52">IF(N124="〇","35000","0")</f>
        <v>0</v>
      </c>
      <c r="R124" s="114"/>
    </row>
    <row r="125" spans="2:18" ht="13.9" customHeight="1" x14ac:dyDescent="0.4">
      <c r="B125" s="267"/>
      <c r="C125" s="30" t="s">
        <v>70</v>
      </c>
      <c r="D125" s="50"/>
      <c r="E125" s="49"/>
      <c r="F125" s="31"/>
      <c r="G125" s="21" t="s">
        <v>7</v>
      </c>
      <c r="H125" s="145"/>
      <c r="I125" s="147"/>
      <c r="J125" s="147"/>
      <c r="K125" s="131"/>
      <c r="L125" s="156"/>
      <c r="M125" s="149"/>
      <c r="N125" s="147"/>
      <c r="O125" s="158"/>
      <c r="P125" s="134"/>
      <c r="Q125" s="163"/>
      <c r="R125" s="114"/>
    </row>
    <row r="126" spans="2:18" ht="13.9" customHeight="1" x14ac:dyDescent="0.4">
      <c r="B126" s="267"/>
      <c r="C126" s="136" t="s">
        <v>11</v>
      </c>
      <c r="D126" s="209"/>
      <c r="E126" s="138"/>
      <c r="F126" s="31"/>
      <c r="G126" s="21" t="s">
        <v>6</v>
      </c>
      <c r="H126" s="145"/>
      <c r="I126" s="147"/>
      <c r="J126" s="147"/>
      <c r="K126" s="131"/>
      <c r="L126" s="156"/>
      <c r="M126" s="149"/>
      <c r="N126" s="147"/>
      <c r="O126" s="158"/>
      <c r="P126" s="134"/>
      <c r="Q126" s="163" t="str">
        <f t="shared" ref="Q126" si="53">IF(O124="〇","10000","0")</f>
        <v>0</v>
      </c>
      <c r="R126" s="114"/>
    </row>
    <row r="127" spans="2:18" ht="13.9" customHeight="1" x14ac:dyDescent="0.4">
      <c r="B127" s="268"/>
      <c r="C127" s="137"/>
      <c r="D127" s="210"/>
      <c r="E127" s="139"/>
      <c r="F127" s="32"/>
      <c r="G127" s="48" t="s">
        <v>5</v>
      </c>
      <c r="H127" s="146"/>
      <c r="I127" s="147"/>
      <c r="J127" s="147"/>
      <c r="K127" s="132"/>
      <c r="L127" s="157"/>
      <c r="M127" s="150"/>
      <c r="N127" s="147"/>
      <c r="O127" s="158"/>
      <c r="P127" s="135"/>
      <c r="Q127" s="163"/>
      <c r="R127" s="114"/>
    </row>
    <row r="128" spans="2:18" ht="13.9" customHeight="1" x14ac:dyDescent="0.4">
      <c r="B128" s="266">
        <v>20</v>
      </c>
      <c r="C128" s="29" t="s">
        <v>15</v>
      </c>
      <c r="D128" s="164"/>
      <c r="E128" s="165"/>
      <c r="F128" s="103"/>
      <c r="G128" s="117"/>
      <c r="H128" s="144"/>
      <c r="I128" s="147"/>
      <c r="J128" s="147"/>
      <c r="K128" s="130"/>
      <c r="L128" s="155" t="s">
        <v>35</v>
      </c>
      <c r="M128" s="148" t="str">
        <f t="shared" ref="M128" si="54">IF(K128=$K$11,$M$11,IF(K128=$K$12,$M$12,IF(K128=$K$13,$M$13,IF(K128=$K$14,$M$14,IF(K128=$K$15,$M$15,IF(K128=$K$16,$M$16,IF(K128=$K$17,$M$17,IF(K128="宿泊なし","0"," "))))))))</f>
        <v xml:space="preserve"> </v>
      </c>
      <c r="N128" s="147"/>
      <c r="O128" s="158"/>
      <c r="P128" s="133" t="str">
        <f>IFERROR($I$11+M128+Q128+Q130," ")</f>
        <v xml:space="preserve"> </v>
      </c>
      <c r="Q128" s="163" t="str">
        <f t="shared" ref="Q128" si="55">IF(N128="〇","35000","0")</f>
        <v>0</v>
      </c>
      <c r="R128" s="114"/>
    </row>
    <row r="129" spans="2:18" ht="13.9" customHeight="1" x14ac:dyDescent="0.4">
      <c r="B129" s="267"/>
      <c r="C129" s="30" t="s">
        <v>70</v>
      </c>
      <c r="D129" s="50"/>
      <c r="E129" s="49"/>
      <c r="F129" s="31"/>
      <c r="G129" s="21" t="s">
        <v>7</v>
      </c>
      <c r="H129" s="145"/>
      <c r="I129" s="147"/>
      <c r="J129" s="147"/>
      <c r="K129" s="131"/>
      <c r="L129" s="156"/>
      <c r="M129" s="149"/>
      <c r="N129" s="147"/>
      <c r="O129" s="158"/>
      <c r="P129" s="134"/>
      <c r="Q129" s="163"/>
      <c r="R129" s="114"/>
    </row>
    <row r="130" spans="2:18" ht="13.9" customHeight="1" x14ac:dyDescent="0.4">
      <c r="B130" s="267"/>
      <c r="C130" s="136" t="s">
        <v>11</v>
      </c>
      <c r="D130" s="209"/>
      <c r="E130" s="138"/>
      <c r="F130" s="31"/>
      <c r="G130" s="21" t="s">
        <v>6</v>
      </c>
      <c r="H130" s="145"/>
      <c r="I130" s="147"/>
      <c r="J130" s="147"/>
      <c r="K130" s="131"/>
      <c r="L130" s="156"/>
      <c r="M130" s="149"/>
      <c r="N130" s="147"/>
      <c r="O130" s="158"/>
      <c r="P130" s="134"/>
      <c r="Q130" s="163" t="str">
        <f t="shared" ref="Q130" si="56">IF(O128="〇","10000","0")</f>
        <v>0</v>
      </c>
      <c r="R130" s="114"/>
    </row>
    <row r="131" spans="2:18" ht="13.9" customHeight="1" x14ac:dyDescent="0.4">
      <c r="B131" s="268"/>
      <c r="C131" s="137"/>
      <c r="D131" s="210"/>
      <c r="E131" s="139"/>
      <c r="F131" s="32"/>
      <c r="G131" s="48" t="s">
        <v>5</v>
      </c>
      <c r="H131" s="146"/>
      <c r="I131" s="147"/>
      <c r="J131" s="147"/>
      <c r="K131" s="132"/>
      <c r="L131" s="157"/>
      <c r="M131" s="150"/>
      <c r="N131" s="147"/>
      <c r="O131" s="158"/>
      <c r="P131" s="135"/>
      <c r="Q131" s="163"/>
      <c r="R131" s="114"/>
    </row>
    <row r="132" spans="2:18" ht="13.9" customHeight="1" x14ac:dyDescent="0.4">
      <c r="B132" s="266">
        <v>21</v>
      </c>
      <c r="C132" s="29" t="s">
        <v>15</v>
      </c>
      <c r="D132" s="164"/>
      <c r="E132" s="165"/>
      <c r="F132" s="103"/>
      <c r="G132" s="117"/>
      <c r="H132" s="144"/>
      <c r="I132" s="147"/>
      <c r="J132" s="147"/>
      <c r="K132" s="130"/>
      <c r="L132" s="155" t="s">
        <v>35</v>
      </c>
      <c r="M132" s="148" t="str">
        <f t="shared" ref="M132" si="57">IF(K132=$K$11,$M$11,IF(K132=$K$12,$M$12,IF(K132=$K$13,$M$13,IF(K132=$K$14,$M$14,IF(K132=$K$15,$M$15,IF(K132=$K$16,$M$16,IF(K132=$K$17,$M$17,IF(K132="宿泊なし","0"," "))))))))</f>
        <v xml:space="preserve"> </v>
      </c>
      <c r="N132" s="147"/>
      <c r="O132" s="158"/>
      <c r="P132" s="133" t="str">
        <f>IFERROR($I$11+M132+Q132+Q134," ")</f>
        <v xml:space="preserve"> </v>
      </c>
      <c r="Q132" s="163" t="str">
        <f t="shared" ref="Q132" si="58">IF(N132="〇","35000","0")</f>
        <v>0</v>
      </c>
      <c r="R132" s="114"/>
    </row>
    <row r="133" spans="2:18" ht="13.9" customHeight="1" x14ac:dyDescent="0.4">
      <c r="B133" s="267"/>
      <c r="C133" s="30" t="s">
        <v>70</v>
      </c>
      <c r="D133" s="50"/>
      <c r="E133" s="49"/>
      <c r="F133" s="31"/>
      <c r="G133" s="21" t="s">
        <v>7</v>
      </c>
      <c r="H133" s="145"/>
      <c r="I133" s="147"/>
      <c r="J133" s="147"/>
      <c r="K133" s="131"/>
      <c r="L133" s="156"/>
      <c r="M133" s="149"/>
      <c r="N133" s="147"/>
      <c r="O133" s="158"/>
      <c r="P133" s="134"/>
      <c r="Q133" s="163"/>
      <c r="R133" s="114"/>
    </row>
    <row r="134" spans="2:18" ht="13.9" customHeight="1" x14ac:dyDescent="0.4">
      <c r="B134" s="267"/>
      <c r="C134" s="136" t="s">
        <v>11</v>
      </c>
      <c r="D134" s="209"/>
      <c r="E134" s="138"/>
      <c r="F134" s="31"/>
      <c r="G134" s="21" t="s">
        <v>6</v>
      </c>
      <c r="H134" s="145"/>
      <c r="I134" s="147"/>
      <c r="J134" s="147"/>
      <c r="K134" s="131"/>
      <c r="L134" s="156"/>
      <c r="M134" s="149"/>
      <c r="N134" s="147"/>
      <c r="O134" s="158"/>
      <c r="P134" s="134"/>
      <c r="Q134" s="163" t="str">
        <f t="shared" ref="Q134" si="59">IF(O132="〇","10000","0")</f>
        <v>0</v>
      </c>
      <c r="R134" s="114"/>
    </row>
    <row r="135" spans="2:18" ht="13.9" customHeight="1" x14ac:dyDescent="0.4">
      <c r="B135" s="268"/>
      <c r="C135" s="137"/>
      <c r="D135" s="210"/>
      <c r="E135" s="139"/>
      <c r="F135" s="32"/>
      <c r="G135" s="48" t="s">
        <v>5</v>
      </c>
      <c r="H135" s="146"/>
      <c r="I135" s="147"/>
      <c r="J135" s="147"/>
      <c r="K135" s="132"/>
      <c r="L135" s="157"/>
      <c r="M135" s="150"/>
      <c r="N135" s="147"/>
      <c r="O135" s="158"/>
      <c r="P135" s="135"/>
      <c r="Q135" s="163"/>
      <c r="R135" s="114"/>
    </row>
    <row r="136" spans="2:18" ht="13.9" customHeight="1" x14ac:dyDescent="0.4">
      <c r="B136" s="266">
        <v>22</v>
      </c>
      <c r="C136" s="29" t="s">
        <v>15</v>
      </c>
      <c r="D136" s="164"/>
      <c r="E136" s="165"/>
      <c r="F136" s="103"/>
      <c r="G136" s="117"/>
      <c r="H136" s="144"/>
      <c r="I136" s="147"/>
      <c r="J136" s="147"/>
      <c r="K136" s="130"/>
      <c r="L136" s="155" t="s">
        <v>35</v>
      </c>
      <c r="M136" s="148" t="str">
        <f t="shared" ref="M136" si="60">IF(K136=$K$11,$M$11,IF(K136=$K$12,$M$12,IF(K136=$K$13,$M$13,IF(K136=$K$14,$M$14,IF(K136=$K$15,$M$15,IF(K136=$K$16,$M$16,IF(K136=$K$17,$M$17,IF(K136="宿泊なし","0"," "))))))))</f>
        <v xml:space="preserve"> </v>
      </c>
      <c r="N136" s="147"/>
      <c r="O136" s="158"/>
      <c r="P136" s="133" t="str">
        <f>IFERROR($I$11+M136+Q136+Q138," ")</f>
        <v xml:space="preserve"> </v>
      </c>
      <c r="Q136" s="113" t="str">
        <f t="shared" ref="Q136" si="61">IF(N136="〇","35000","0")</f>
        <v>0</v>
      </c>
      <c r="R136" s="114"/>
    </row>
    <row r="137" spans="2:18" ht="13.9" customHeight="1" x14ac:dyDescent="0.4">
      <c r="B137" s="267"/>
      <c r="C137" s="30" t="s">
        <v>70</v>
      </c>
      <c r="D137" s="50"/>
      <c r="E137" s="49"/>
      <c r="F137" s="31"/>
      <c r="G137" s="21" t="s">
        <v>7</v>
      </c>
      <c r="H137" s="145"/>
      <c r="I137" s="147"/>
      <c r="J137" s="147"/>
      <c r="K137" s="131"/>
      <c r="L137" s="156"/>
      <c r="M137" s="149"/>
      <c r="N137" s="147"/>
      <c r="O137" s="158"/>
      <c r="P137" s="134"/>
      <c r="R137" s="114"/>
    </row>
    <row r="138" spans="2:18" ht="13.9" customHeight="1" x14ac:dyDescent="0.4">
      <c r="B138" s="267"/>
      <c r="C138" s="136" t="s">
        <v>11</v>
      </c>
      <c r="D138" s="209"/>
      <c r="E138" s="138"/>
      <c r="F138" s="31"/>
      <c r="G138" s="21" t="s">
        <v>6</v>
      </c>
      <c r="H138" s="145"/>
      <c r="I138" s="147"/>
      <c r="J138" s="147"/>
      <c r="K138" s="131"/>
      <c r="L138" s="156"/>
      <c r="M138" s="149"/>
      <c r="N138" s="147"/>
      <c r="O138" s="158"/>
      <c r="P138" s="134"/>
      <c r="Q138" s="113" t="str">
        <f t="shared" ref="Q138" si="62">IF(O136="〇","10000","0")</f>
        <v>0</v>
      </c>
      <c r="R138" s="114"/>
    </row>
    <row r="139" spans="2:18" ht="13.9" customHeight="1" x14ac:dyDescent="0.4">
      <c r="B139" s="268"/>
      <c r="C139" s="137"/>
      <c r="D139" s="210"/>
      <c r="E139" s="139"/>
      <c r="F139" s="32"/>
      <c r="G139" s="48" t="s">
        <v>5</v>
      </c>
      <c r="H139" s="146"/>
      <c r="I139" s="147"/>
      <c r="J139" s="147"/>
      <c r="K139" s="132"/>
      <c r="L139" s="157"/>
      <c r="M139" s="150"/>
      <c r="N139" s="147"/>
      <c r="O139" s="158"/>
      <c r="P139" s="135"/>
      <c r="R139" s="114"/>
    </row>
    <row r="140" spans="2:18" ht="13.9" customHeight="1" x14ac:dyDescent="0.4">
      <c r="B140" s="266">
        <v>23</v>
      </c>
      <c r="C140" s="29" t="s">
        <v>15</v>
      </c>
      <c r="D140" s="164"/>
      <c r="E140" s="165"/>
      <c r="F140" s="103"/>
      <c r="G140" s="117"/>
      <c r="H140" s="144"/>
      <c r="I140" s="147"/>
      <c r="J140" s="147"/>
      <c r="K140" s="130"/>
      <c r="L140" s="155" t="s">
        <v>35</v>
      </c>
      <c r="M140" s="148" t="str">
        <f t="shared" ref="M140" si="63">IF(K140=$K$11,$M$11,IF(K140=$K$12,$M$12,IF(K140=$K$13,$M$13,IF(K140=$K$14,$M$14,IF(K140=$K$15,$M$15,IF(K140=$K$16,$M$16,IF(K140=$K$17,$M$17,IF(K140="宿泊なし","0"," "))))))))</f>
        <v xml:space="preserve"> </v>
      </c>
      <c r="N140" s="147"/>
      <c r="O140" s="158"/>
      <c r="P140" s="133" t="str">
        <f>IFERROR($I$11+M140+Q140+Q142," ")</f>
        <v xml:space="preserve"> </v>
      </c>
      <c r="Q140" s="113" t="str">
        <f t="shared" ref="Q140" si="64">IF(N140="〇","35000","0")</f>
        <v>0</v>
      </c>
      <c r="R140" s="114"/>
    </row>
    <row r="141" spans="2:18" ht="13.9" customHeight="1" x14ac:dyDescent="0.4">
      <c r="B141" s="267"/>
      <c r="C141" s="30" t="s">
        <v>70</v>
      </c>
      <c r="D141" s="50"/>
      <c r="E141" s="49"/>
      <c r="F141" s="31"/>
      <c r="G141" s="21" t="s">
        <v>7</v>
      </c>
      <c r="H141" s="145"/>
      <c r="I141" s="147"/>
      <c r="J141" s="147"/>
      <c r="K141" s="131"/>
      <c r="L141" s="156"/>
      <c r="M141" s="149"/>
      <c r="N141" s="147"/>
      <c r="O141" s="158"/>
      <c r="P141" s="134"/>
      <c r="R141" s="114"/>
    </row>
    <row r="142" spans="2:18" ht="13.9" customHeight="1" x14ac:dyDescent="0.4">
      <c r="B142" s="267"/>
      <c r="C142" s="136" t="s">
        <v>11</v>
      </c>
      <c r="D142" s="209"/>
      <c r="E142" s="138"/>
      <c r="F142" s="31"/>
      <c r="G142" s="21" t="s">
        <v>6</v>
      </c>
      <c r="H142" s="145"/>
      <c r="I142" s="147"/>
      <c r="J142" s="147"/>
      <c r="K142" s="131"/>
      <c r="L142" s="156"/>
      <c r="M142" s="149"/>
      <c r="N142" s="147"/>
      <c r="O142" s="158"/>
      <c r="P142" s="134"/>
      <c r="Q142" s="113" t="str">
        <f t="shared" ref="Q142" si="65">IF(O140="〇","10000","0")</f>
        <v>0</v>
      </c>
      <c r="R142" s="114"/>
    </row>
    <row r="143" spans="2:18" ht="13.9" customHeight="1" x14ac:dyDescent="0.4">
      <c r="B143" s="268"/>
      <c r="C143" s="137"/>
      <c r="D143" s="210"/>
      <c r="E143" s="139"/>
      <c r="F143" s="32"/>
      <c r="G143" s="48" t="s">
        <v>5</v>
      </c>
      <c r="H143" s="146"/>
      <c r="I143" s="147"/>
      <c r="J143" s="147"/>
      <c r="K143" s="132"/>
      <c r="L143" s="157"/>
      <c r="M143" s="150"/>
      <c r="N143" s="147"/>
      <c r="O143" s="158"/>
      <c r="P143" s="135"/>
      <c r="R143" s="114"/>
    </row>
    <row r="144" spans="2:18" ht="13.9" customHeight="1" x14ac:dyDescent="0.4">
      <c r="B144" s="266">
        <v>24</v>
      </c>
      <c r="C144" s="29" t="s">
        <v>15</v>
      </c>
      <c r="D144" s="164"/>
      <c r="E144" s="165"/>
      <c r="F144" s="103"/>
      <c r="G144" s="117"/>
      <c r="H144" s="144"/>
      <c r="I144" s="147"/>
      <c r="J144" s="147"/>
      <c r="K144" s="130"/>
      <c r="L144" s="155" t="s">
        <v>35</v>
      </c>
      <c r="M144" s="148" t="str">
        <f t="shared" ref="M144" si="66">IF(K144=$K$11,$M$11,IF(K144=$K$12,$M$12,IF(K144=$K$13,$M$13,IF(K144=$K$14,$M$14,IF(K144=$K$15,$M$15,IF(K144=$K$16,$M$16,IF(K144=$K$17,$M$17,IF(K144="宿泊なし","0"," "))))))))</f>
        <v xml:space="preserve"> </v>
      </c>
      <c r="N144" s="147"/>
      <c r="O144" s="158"/>
      <c r="P144" s="133" t="str">
        <f>IFERROR($I$11+M144+Q144+Q146," ")</f>
        <v xml:space="preserve"> </v>
      </c>
      <c r="Q144" s="113" t="str">
        <f t="shared" ref="Q144" si="67">IF(N144="〇","35000","0")</f>
        <v>0</v>
      </c>
      <c r="R144" s="114"/>
    </row>
    <row r="145" spans="2:18" ht="13.9" customHeight="1" x14ac:dyDescent="0.4">
      <c r="B145" s="267"/>
      <c r="C145" s="30" t="s">
        <v>70</v>
      </c>
      <c r="D145" s="50"/>
      <c r="E145" s="49"/>
      <c r="F145" s="31"/>
      <c r="G145" s="21" t="s">
        <v>7</v>
      </c>
      <c r="H145" s="145"/>
      <c r="I145" s="147"/>
      <c r="J145" s="147"/>
      <c r="K145" s="131"/>
      <c r="L145" s="156"/>
      <c r="M145" s="149"/>
      <c r="N145" s="147"/>
      <c r="O145" s="158"/>
      <c r="P145" s="134"/>
      <c r="R145" s="114"/>
    </row>
    <row r="146" spans="2:18" ht="13.9" customHeight="1" x14ac:dyDescent="0.4">
      <c r="B146" s="267"/>
      <c r="C146" s="136" t="s">
        <v>11</v>
      </c>
      <c r="D146" s="209"/>
      <c r="E146" s="138"/>
      <c r="F146" s="31"/>
      <c r="G146" s="21" t="s">
        <v>6</v>
      </c>
      <c r="H146" s="145"/>
      <c r="I146" s="147"/>
      <c r="J146" s="147"/>
      <c r="K146" s="131"/>
      <c r="L146" s="156"/>
      <c r="M146" s="149"/>
      <c r="N146" s="147"/>
      <c r="O146" s="158"/>
      <c r="P146" s="134"/>
      <c r="Q146" s="113" t="str">
        <f t="shared" ref="Q146" si="68">IF(O144="〇","10000","0")</f>
        <v>0</v>
      </c>
      <c r="R146" s="114"/>
    </row>
    <row r="147" spans="2:18" ht="13.9" customHeight="1" x14ac:dyDescent="0.4">
      <c r="B147" s="268"/>
      <c r="C147" s="137"/>
      <c r="D147" s="210"/>
      <c r="E147" s="139"/>
      <c r="F147" s="32"/>
      <c r="G147" s="48" t="s">
        <v>5</v>
      </c>
      <c r="H147" s="146"/>
      <c r="I147" s="147"/>
      <c r="J147" s="147"/>
      <c r="K147" s="132"/>
      <c r="L147" s="157"/>
      <c r="M147" s="150"/>
      <c r="N147" s="147"/>
      <c r="O147" s="158"/>
      <c r="P147" s="135"/>
      <c r="R147" s="114"/>
    </row>
    <row r="148" spans="2:18" ht="20.25" customHeight="1" x14ac:dyDescent="0.15">
      <c r="D148" s="2" t="s">
        <v>36</v>
      </c>
      <c r="E148" s="4"/>
      <c r="K148" s="154">
        <f>COUNT(P112:P147,￥)</f>
        <v>0</v>
      </c>
      <c r="L148" s="154"/>
      <c r="M148" s="105" t="s">
        <v>21</v>
      </c>
      <c r="N148" s="140" t="str">
        <f>IF(SUM(P112:P147)&lt;&gt;0,SUM(P112:P147),"")</f>
        <v/>
      </c>
      <c r="O148" s="140"/>
      <c r="P148" s="140"/>
      <c r="R148" s="114"/>
    </row>
    <row r="149" spans="2:18" ht="9.75" customHeight="1" x14ac:dyDescent="0.15">
      <c r="I149" s="18"/>
      <c r="K149" s="105"/>
      <c r="L149" s="106"/>
      <c r="M149" s="105"/>
      <c r="N149" s="105"/>
      <c r="O149" s="105"/>
      <c r="P149" s="105"/>
      <c r="R149" s="114"/>
    </row>
    <row r="150" spans="2:18" ht="30" customHeight="1" x14ac:dyDescent="0.2">
      <c r="E150" s="33"/>
      <c r="F150" s="102"/>
      <c r="G150" s="33"/>
      <c r="H150" s="33"/>
      <c r="I150" s="33"/>
      <c r="J150" s="33"/>
      <c r="K150" s="129"/>
      <c r="L150" s="129"/>
      <c r="M150" s="105" t="s">
        <v>21</v>
      </c>
      <c r="N150" s="141"/>
      <c r="O150" s="141"/>
      <c r="P150" s="141"/>
      <c r="R150" s="114"/>
    </row>
    <row r="151" spans="2:18" ht="10.5" customHeight="1" x14ac:dyDescent="0.4">
      <c r="R151" s="114"/>
    </row>
    <row r="152" spans="2:18" ht="11.25" customHeight="1" x14ac:dyDescent="0.4">
      <c r="R152" s="114"/>
    </row>
    <row r="153" spans="2:18" ht="22.5" customHeight="1" x14ac:dyDescent="0.4">
      <c r="B153" s="128" t="s">
        <v>47</v>
      </c>
      <c r="C153" s="128"/>
      <c r="D153" s="128"/>
      <c r="E153" s="128"/>
      <c r="F153" s="128"/>
      <c r="G153" s="128"/>
      <c r="H153" s="128"/>
      <c r="I153" s="128"/>
      <c r="J153" s="128"/>
      <c r="K153" s="128"/>
      <c r="L153" s="128"/>
      <c r="M153" s="128"/>
      <c r="N153" s="128"/>
      <c r="O153" s="128"/>
      <c r="P153" s="128"/>
      <c r="R153" s="114"/>
    </row>
    <row r="154" spans="2:18" ht="19.149999999999999" customHeight="1" x14ac:dyDescent="0.4">
      <c r="N154" s="142" t="s">
        <v>43</v>
      </c>
      <c r="O154" s="143"/>
      <c r="P154" s="143"/>
      <c r="R154" s="114"/>
    </row>
    <row r="155" spans="2:18" ht="21" customHeight="1" thickBot="1" x14ac:dyDescent="0.45">
      <c r="B155" s="187" t="s">
        <v>3</v>
      </c>
      <c r="C155" s="108"/>
      <c r="D155" s="109"/>
      <c r="E155" s="110"/>
      <c r="F155" s="188" t="s">
        <v>69</v>
      </c>
      <c r="G155" s="189"/>
      <c r="H155" s="188" t="s">
        <v>22</v>
      </c>
      <c r="I155" s="173" t="s">
        <v>68</v>
      </c>
      <c r="J155" s="173"/>
      <c r="K155" s="187" t="s">
        <v>51</v>
      </c>
      <c r="L155" s="187"/>
      <c r="M155" s="187"/>
      <c r="N155" s="194" t="s">
        <v>34</v>
      </c>
      <c r="O155" s="195"/>
      <c r="P155" s="196" t="s">
        <v>10</v>
      </c>
      <c r="R155" s="114"/>
    </row>
    <row r="156" spans="2:18" ht="13.15" customHeight="1" x14ac:dyDescent="0.4">
      <c r="B156" s="187"/>
      <c r="C156" s="151" t="s">
        <v>75</v>
      </c>
      <c r="D156" s="152"/>
      <c r="E156" s="153"/>
      <c r="F156" s="190"/>
      <c r="G156" s="191"/>
      <c r="H156" s="190"/>
      <c r="I156" s="198">
        <v>35000</v>
      </c>
      <c r="J156" s="199"/>
      <c r="K156" s="34" t="s">
        <v>24</v>
      </c>
      <c r="L156" s="39" t="s">
        <v>9</v>
      </c>
      <c r="M156" s="19">
        <v>36300</v>
      </c>
      <c r="N156" s="202" t="s">
        <v>33</v>
      </c>
      <c r="O156" s="189"/>
      <c r="P156" s="197"/>
      <c r="Q156" s="172"/>
      <c r="R156" s="114"/>
    </row>
    <row r="157" spans="2:18" ht="13.15" customHeight="1" x14ac:dyDescent="0.4">
      <c r="B157" s="187"/>
      <c r="C157" s="111"/>
      <c r="D157" s="112"/>
      <c r="E157" s="112"/>
      <c r="F157" s="192"/>
      <c r="G157" s="193"/>
      <c r="H157" s="192"/>
      <c r="I157" s="200"/>
      <c r="J157" s="201"/>
      <c r="K157" s="35" t="s">
        <v>25</v>
      </c>
      <c r="L157" s="40" t="s">
        <v>9</v>
      </c>
      <c r="M157" s="20">
        <v>31900</v>
      </c>
      <c r="N157" s="173" t="s">
        <v>23</v>
      </c>
      <c r="O157" s="173" t="s">
        <v>2</v>
      </c>
      <c r="P157" s="197"/>
      <c r="Q157" s="172"/>
      <c r="R157" s="114"/>
    </row>
    <row r="158" spans="2:18" ht="13.15" customHeight="1" x14ac:dyDescent="0.4">
      <c r="B158" s="187"/>
      <c r="C158" s="151" t="s">
        <v>76</v>
      </c>
      <c r="D158" s="152"/>
      <c r="E158" s="153"/>
      <c r="F158" s="203" t="s">
        <v>32</v>
      </c>
      <c r="G158" s="204"/>
      <c r="H158" s="176" t="s">
        <v>4</v>
      </c>
      <c r="I158" s="178" t="s">
        <v>37</v>
      </c>
      <c r="J158" s="179"/>
      <c r="K158" s="35" t="s">
        <v>26</v>
      </c>
      <c r="L158" s="40" t="s">
        <v>9</v>
      </c>
      <c r="M158" s="20">
        <v>19800</v>
      </c>
      <c r="N158" s="174"/>
      <c r="O158" s="174"/>
      <c r="P158" s="197"/>
      <c r="Q158" s="172"/>
      <c r="R158" s="114"/>
    </row>
    <row r="159" spans="2:18" ht="13.15" customHeight="1" thickBot="1" x14ac:dyDescent="0.45">
      <c r="B159" s="187"/>
      <c r="C159" s="111"/>
      <c r="D159" s="112"/>
      <c r="E159" s="112"/>
      <c r="F159" s="205"/>
      <c r="G159" s="206"/>
      <c r="H159" s="177"/>
      <c r="I159" s="180" t="s">
        <v>38</v>
      </c>
      <c r="J159" s="181"/>
      <c r="K159" s="45" t="s">
        <v>27</v>
      </c>
      <c r="L159" s="40" t="s">
        <v>9</v>
      </c>
      <c r="M159" s="20">
        <v>17600</v>
      </c>
      <c r="N159" s="175"/>
      <c r="O159" s="175"/>
      <c r="P159" s="197"/>
      <c r="Q159" s="172"/>
      <c r="R159" s="114"/>
    </row>
    <row r="160" spans="2:18" ht="13.15" customHeight="1" x14ac:dyDescent="0.4">
      <c r="B160" s="187"/>
      <c r="C160" s="151" t="s">
        <v>77</v>
      </c>
      <c r="D160" s="152"/>
      <c r="E160" s="153"/>
      <c r="F160" s="207" t="s">
        <v>7</v>
      </c>
      <c r="G160" s="208"/>
      <c r="H160" s="177"/>
      <c r="I160" s="182" t="s">
        <v>30</v>
      </c>
      <c r="J160" s="183"/>
      <c r="K160" s="36" t="s">
        <v>28</v>
      </c>
      <c r="L160" s="40" t="s">
        <v>9</v>
      </c>
      <c r="M160" s="20">
        <v>15400</v>
      </c>
      <c r="N160" s="184">
        <v>35000</v>
      </c>
      <c r="O160" s="184">
        <v>10000</v>
      </c>
      <c r="P160" s="197"/>
      <c r="Q160" s="172"/>
      <c r="R160" s="114"/>
    </row>
    <row r="161" spans="2:18" ht="13.15" customHeight="1" x14ac:dyDescent="0.4">
      <c r="B161" s="187"/>
      <c r="C161" s="111"/>
      <c r="D161" s="112"/>
      <c r="E161" s="112"/>
      <c r="F161" s="43"/>
      <c r="G161" s="21" t="s">
        <v>31</v>
      </c>
      <c r="H161" s="177"/>
      <c r="I161" s="159" t="s">
        <v>0</v>
      </c>
      <c r="J161" s="161" t="s">
        <v>1</v>
      </c>
      <c r="K161" s="36" t="s">
        <v>29</v>
      </c>
      <c r="L161" s="40" t="s">
        <v>9</v>
      </c>
      <c r="M161" s="20">
        <v>11000</v>
      </c>
      <c r="N161" s="184"/>
      <c r="O161" s="184"/>
      <c r="P161" s="197"/>
      <c r="Q161" s="172"/>
      <c r="R161" s="114"/>
    </row>
    <row r="162" spans="2:18" ht="13.15" customHeight="1" thickBot="1" x14ac:dyDescent="0.45">
      <c r="B162" s="187"/>
      <c r="C162" s="111"/>
      <c r="D162" s="112"/>
      <c r="E162" s="112"/>
      <c r="F162" s="185" t="s">
        <v>5</v>
      </c>
      <c r="G162" s="186"/>
      <c r="H162" s="177"/>
      <c r="I162" s="160"/>
      <c r="J162" s="162"/>
      <c r="K162" s="37" t="s">
        <v>49</v>
      </c>
      <c r="L162" s="41" t="s">
        <v>9</v>
      </c>
      <c r="M162" s="22">
        <v>11000</v>
      </c>
      <c r="N162" s="184"/>
      <c r="O162" s="184"/>
      <c r="P162" s="197"/>
      <c r="Q162" s="172"/>
      <c r="R162" s="114"/>
    </row>
    <row r="163" spans="2:18" ht="13.9" customHeight="1" x14ac:dyDescent="0.4">
      <c r="B163" s="266">
        <v>25</v>
      </c>
      <c r="C163" s="29" t="s">
        <v>15</v>
      </c>
      <c r="D163" s="164"/>
      <c r="E163" s="165"/>
      <c r="F163" s="103"/>
      <c r="G163" s="117"/>
      <c r="H163" s="144"/>
      <c r="I163" s="168"/>
      <c r="J163" s="168"/>
      <c r="K163" s="130"/>
      <c r="L163" s="155" t="s">
        <v>35</v>
      </c>
      <c r="M163" s="169" t="str">
        <f t="shared" ref="M163" si="69">IF(K163=$K$11,$M$11,IF(K163=$K$12,$M$12,IF(K163=$K$13,$M$13,IF(K163=$K$14,$M$14,IF(K163=$K$15,$M$15,IF(K163=$K$16,$M$16,IF(K163=$K$17,$M$17,IF(K163="宿泊なし","0"," "))))))))</f>
        <v xml:space="preserve"> </v>
      </c>
      <c r="N163" s="166"/>
      <c r="O163" s="158"/>
      <c r="P163" s="133" t="str">
        <f>IFERROR($I$11+M163+Q163+Q165," ")</f>
        <v xml:space="preserve"> </v>
      </c>
      <c r="Q163" s="163" t="str">
        <f t="shared" ref="Q163" si="70">IF(N163="〇","35000","0")</f>
        <v>0</v>
      </c>
      <c r="R163" s="114"/>
    </row>
    <row r="164" spans="2:18" ht="13.9" customHeight="1" x14ac:dyDescent="0.4">
      <c r="B164" s="267"/>
      <c r="C164" s="30" t="s">
        <v>70</v>
      </c>
      <c r="D164" s="50"/>
      <c r="E164" s="49"/>
      <c r="F164" s="31"/>
      <c r="G164" s="21" t="s">
        <v>7</v>
      </c>
      <c r="H164" s="145"/>
      <c r="I164" s="147"/>
      <c r="J164" s="147"/>
      <c r="K164" s="131"/>
      <c r="L164" s="156"/>
      <c r="M164" s="170"/>
      <c r="N164" s="167"/>
      <c r="O164" s="158"/>
      <c r="P164" s="134"/>
      <c r="Q164" s="163"/>
      <c r="R164" s="114"/>
    </row>
    <row r="165" spans="2:18" ht="13.9" customHeight="1" x14ac:dyDescent="0.4">
      <c r="B165" s="267"/>
      <c r="C165" s="136" t="s">
        <v>11</v>
      </c>
      <c r="D165" s="209"/>
      <c r="E165" s="138"/>
      <c r="F165" s="31"/>
      <c r="G165" s="21" t="s">
        <v>6</v>
      </c>
      <c r="H165" s="145"/>
      <c r="I165" s="147"/>
      <c r="J165" s="147"/>
      <c r="K165" s="131"/>
      <c r="L165" s="156"/>
      <c r="M165" s="170"/>
      <c r="N165" s="167"/>
      <c r="O165" s="158"/>
      <c r="P165" s="134"/>
      <c r="Q165" s="163" t="str">
        <f t="shared" ref="Q165" si="71">IF(O163="〇","10000","0")</f>
        <v>0</v>
      </c>
      <c r="R165" s="114"/>
    </row>
    <row r="166" spans="2:18" ht="13.9" customHeight="1" x14ac:dyDescent="0.4">
      <c r="B166" s="268"/>
      <c r="C166" s="137"/>
      <c r="D166" s="210"/>
      <c r="E166" s="139"/>
      <c r="F166" s="32"/>
      <c r="G166" s="48" t="s">
        <v>5</v>
      </c>
      <c r="H166" s="146"/>
      <c r="I166" s="147"/>
      <c r="J166" s="147"/>
      <c r="K166" s="132"/>
      <c r="L166" s="157"/>
      <c r="M166" s="171"/>
      <c r="N166" s="168"/>
      <c r="O166" s="158"/>
      <c r="P166" s="135"/>
      <c r="Q166" s="163"/>
      <c r="R166" s="114"/>
    </row>
    <row r="167" spans="2:18" ht="13.9" customHeight="1" x14ac:dyDescent="0.4">
      <c r="B167" s="266">
        <v>26</v>
      </c>
      <c r="C167" s="29" t="s">
        <v>15</v>
      </c>
      <c r="D167" s="164"/>
      <c r="E167" s="165"/>
      <c r="F167" s="103"/>
      <c r="G167" s="117"/>
      <c r="H167" s="144"/>
      <c r="I167" s="147"/>
      <c r="J167" s="147"/>
      <c r="K167" s="130"/>
      <c r="L167" s="155" t="s">
        <v>35</v>
      </c>
      <c r="M167" s="148" t="str">
        <f t="shared" ref="M167" si="72">IF(K167=$K$11,$M$11,IF(K167=$K$12,$M$12,IF(K167=$K$13,$M$13,IF(K167=$K$14,$M$14,IF(K167=$K$15,$M$15,IF(K167=$K$16,$M$16,IF(K167=$K$17,$M$17,IF(K167="宿泊なし","0"," "))))))))</f>
        <v xml:space="preserve"> </v>
      </c>
      <c r="N167" s="147"/>
      <c r="O167" s="158"/>
      <c r="P167" s="133" t="str">
        <f>IFERROR($I$11+M167+Q167+Q169," ")</f>
        <v xml:space="preserve"> </v>
      </c>
      <c r="Q167" s="163" t="str">
        <f t="shared" ref="Q167" si="73">IF(N167="〇","35000","0")</f>
        <v>0</v>
      </c>
      <c r="R167" s="114"/>
    </row>
    <row r="168" spans="2:18" ht="13.9" customHeight="1" x14ac:dyDescent="0.4">
      <c r="B168" s="267"/>
      <c r="C168" s="30" t="s">
        <v>70</v>
      </c>
      <c r="D168" s="50"/>
      <c r="E168" s="49"/>
      <c r="F168" s="31"/>
      <c r="G168" s="21" t="s">
        <v>7</v>
      </c>
      <c r="H168" s="145"/>
      <c r="I168" s="147"/>
      <c r="J168" s="147"/>
      <c r="K168" s="131"/>
      <c r="L168" s="156"/>
      <c r="M168" s="149"/>
      <c r="N168" s="147"/>
      <c r="O168" s="158"/>
      <c r="P168" s="134"/>
      <c r="Q168" s="163"/>
      <c r="R168" s="114"/>
    </row>
    <row r="169" spans="2:18" ht="13.9" customHeight="1" x14ac:dyDescent="0.4">
      <c r="B169" s="267"/>
      <c r="C169" s="136" t="s">
        <v>11</v>
      </c>
      <c r="D169" s="209"/>
      <c r="E169" s="138"/>
      <c r="F169" s="31"/>
      <c r="G169" s="21" t="s">
        <v>6</v>
      </c>
      <c r="H169" s="145"/>
      <c r="I169" s="147"/>
      <c r="J169" s="147"/>
      <c r="K169" s="131"/>
      <c r="L169" s="156"/>
      <c r="M169" s="149"/>
      <c r="N169" s="147"/>
      <c r="O169" s="158"/>
      <c r="P169" s="134"/>
      <c r="Q169" s="163" t="str">
        <f t="shared" ref="Q169" si="74">IF(O167="〇","10000","0")</f>
        <v>0</v>
      </c>
      <c r="R169" s="114"/>
    </row>
    <row r="170" spans="2:18" ht="13.9" customHeight="1" x14ac:dyDescent="0.4">
      <c r="B170" s="268"/>
      <c r="C170" s="137"/>
      <c r="D170" s="210"/>
      <c r="E170" s="139"/>
      <c r="F170" s="32"/>
      <c r="G170" s="48" t="s">
        <v>5</v>
      </c>
      <c r="H170" s="146"/>
      <c r="I170" s="147"/>
      <c r="J170" s="147"/>
      <c r="K170" s="132"/>
      <c r="L170" s="157"/>
      <c r="M170" s="150"/>
      <c r="N170" s="147"/>
      <c r="O170" s="158"/>
      <c r="P170" s="135"/>
      <c r="Q170" s="163"/>
      <c r="R170" s="114"/>
    </row>
    <row r="171" spans="2:18" ht="13.9" customHeight="1" x14ac:dyDescent="0.4">
      <c r="B171" s="266">
        <v>27</v>
      </c>
      <c r="C171" s="29" t="s">
        <v>15</v>
      </c>
      <c r="D171" s="164"/>
      <c r="E171" s="165"/>
      <c r="F171" s="103"/>
      <c r="G171" s="117"/>
      <c r="H171" s="144"/>
      <c r="I171" s="147"/>
      <c r="J171" s="147"/>
      <c r="K171" s="130"/>
      <c r="L171" s="155" t="s">
        <v>35</v>
      </c>
      <c r="M171" s="148" t="str">
        <f t="shared" ref="M171" si="75">IF(K171=$K$11,$M$11,IF(K171=$K$12,$M$12,IF(K171=$K$13,$M$13,IF(K171=$K$14,$M$14,IF(K171=$K$15,$M$15,IF(K171=$K$16,$M$16,IF(K171=$K$17,$M$17,IF(K171="宿泊なし","0"," "))))))))</f>
        <v xml:space="preserve"> </v>
      </c>
      <c r="N171" s="166"/>
      <c r="O171" s="158"/>
      <c r="P171" s="133" t="str">
        <f>IFERROR($I$11+M171+Q171+Q173," ")</f>
        <v xml:space="preserve"> </v>
      </c>
      <c r="Q171" s="163" t="str">
        <f t="shared" ref="Q171" si="76">IF(N171="〇","35000","0")</f>
        <v>0</v>
      </c>
      <c r="R171" s="114"/>
    </row>
    <row r="172" spans="2:18" ht="13.9" customHeight="1" x14ac:dyDescent="0.4">
      <c r="B172" s="267"/>
      <c r="C172" s="30" t="s">
        <v>70</v>
      </c>
      <c r="D172" s="50"/>
      <c r="E172" s="49"/>
      <c r="F172" s="31"/>
      <c r="G172" s="21" t="s">
        <v>7</v>
      </c>
      <c r="H172" s="145"/>
      <c r="I172" s="147"/>
      <c r="J172" s="147"/>
      <c r="K172" s="131"/>
      <c r="L172" s="156"/>
      <c r="M172" s="149"/>
      <c r="N172" s="167"/>
      <c r="O172" s="158"/>
      <c r="P172" s="134"/>
      <c r="Q172" s="163"/>
      <c r="R172" s="114"/>
    </row>
    <row r="173" spans="2:18" ht="13.9" customHeight="1" x14ac:dyDescent="0.4">
      <c r="B173" s="267"/>
      <c r="C173" s="136" t="s">
        <v>11</v>
      </c>
      <c r="D173" s="209"/>
      <c r="E173" s="138"/>
      <c r="F173" s="31"/>
      <c r="G173" s="21" t="s">
        <v>6</v>
      </c>
      <c r="H173" s="145"/>
      <c r="I173" s="147"/>
      <c r="J173" s="147"/>
      <c r="K173" s="131"/>
      <c r="L173" s="156"/>
      <c r="M173" s="149"/>
      <c r="N173" s="167"/>
      <c r="O173" s="158"/>
      <c r="P173" s="134"/>
      <c r="Q173" s="163" t="str">
        <f t="shared" ref="Q173" si="77">IF(O171="〇","10000","0")</f>
        <v>0</v>
      </c>
      <c r="R173" s="114"/>
    </row>
    <row r="174" spans="2:18" ht="13.9" customHeight="1" x14ac:dyDescent="0.4">
      <c r="B174" s="268"/>
      <c r="C174" s="137"/>
      <c r="D174" s="210"/>
      <c r="E174" s="139"/>
      <c r="F174" s="32"/>
      <c r="G174" s="48" t="s">
        <v>5</v>
      </c>
      <c r="H174" s="146"/>
      <c r="I174" s="147"/>
      <c r="J174" s="147"/>
      <c r="K174" s="132"/>
      <c r="L174" s="157"/>
      <c r="M174" s="150"/>
      <c r="N174" s="168"/>
      <c r="O174" s="158"/>
      <c r="P174" s="135"/>
      <c r="Q174" s="163"/>
      <c r="R174" s="114"/>
    </row>
    <row r="175" spans="2:18" ht="13.9" customHeight="1" x14ac:dyDescent="0.4">
      <c r="B175" s="266">
        <v>28</v>
      </c>
      <c r="C175" s="29" t="s">
        <v>15</v>
      </c>
      <c r="D175" s="164"/>
      <c r="E175" s="165"/>
      <c r="F175" s="103"/>
      <c r="G175" s="117"/>
      <c r="H175" s="144"/>
      <c r="I175" s="147"/>
      <c r="J175" s="147"/>
      <c r="K175" s="130"/>
      <c r="L175" s="155" t="s">
        <v>35</v>
      </c>
      <c r="M175" s="148" t="str">
        <f t="shared" ref="M175" si="78">IF(K175=$K$11,$M$11,IF(K175=$K$12,$M$12,IF(K175=$K$13,$M$13,IF(K175=$K$14,$M$14,IF(K175=$K$15,$M$15,IF(K175=$K$16,$M$16,IF(K175=$K$17,$M$17,IF(K175="宿泊なし","0"," "))))))))</f>
        <v xml:space="preserve"> </v>
      </c>
      <c r="N175" s="147"/>
      <c r="O175" s="158"/>
      <c r="P175" s="133" t="str">
        <f>IFERROR($I$11+M175+Q175+Q177," ")</f>
        <v xml:space="preserve"> </v>
      </c>
      <c r="Q175" s="163" t="str">
        <f t="shared" ref="Q175" si="79">IF(N175="〇","35000","0")</f>
        <v>0</v>
      </c>
      <c r="R175" s="114"/>
    </row>
    <row r="176" spans="2:18" ht="13.9" customHeight="1" x14ac:dyDescent="0.4">
      <c r="B176" s="267"/>
      <c r="C176" s="30" t="s">
        <v>70</v>
      </c>
      <c r="D176" s="50"/>
      <c r="E176" s="49"/>
      <c r="F176" s="31"/>
      <c r="G176" s="21" t="s">
        <v>7</v>
      </c>
      <c r="H176" s="145"/>
      <c r="I176" s="147"/>
      <c r="J176" s="147"/>
      <c r="K176" s="131"/>
      <c r="L176" s="156"/>
      <c r="M176" s="149"/>
      <c r="N176" s="147"/>
      <c r="O176" s="158"/>
      <c r="P176" s="134"/>
      <c r="Q176" s="163"/>
      <c r="R176" s="114"/>
    </row>
    <row r="177" spans="2:18" ht="13.9" customHeight="1" x14ac:dyDescent="0.4">
      <c r="B177" s="267"/>
      <c r="C177" s="136" t="s">
        <v>11</v>
      </c>
      <c r="D177" s="209"/>
      <c r="E177" s="138"/>
      <c r="F177" s="31"/>
      <c r="G177" s="21" t="s">
        <v>6</v>
      </c>
      <c r="H177" s="145"/>
      <c r="I177" s="147"/>
      <c r="J177" s="147"/>
      <c r="K177" s="131"/>
      <c r="L177" s="156"/>
      <c r="M177" s="149"/>
      <c r="N177" s="147"/>
      <c r="O177" s="158"/>
      <c r="P177" s="134"/>
      <c r="Q177" s="163" t="str">
        <f t="shared" ref="Q177" si="80">IF(O175="〇","10000","0")</f>
        <v>0</v>
      </c>
      <c r="R177" s="114"/>
    </row>
    <row r="178" spans="2:18" ht="13.9" customHeight="1" x14ac:dyDescent="0.4">
      <c r="B178" s="268"/>
      <c r="C178" s="137"/>
      <c r="D178" s="210"/>
      <c r="E178" s="139"/>
      <c r="F178" s="32"/>
      <c r="G178" s="48" t="s">
        <v>5</v>
      </c>
      <c r="H178" s="146"/>
      <c r="I178" s="147"/>
      <c r="J178" s="147"/>
      <c r="K178" s="132"/>
      <c r="L178" s="157"/>
      <c r="M178" s="150"/>
      <c r="N178" s="147"/>
      <c r="O178" s="158"/>
      <c r="P178" s="135"/>
      <c r="Q178" s="163"/>
      <c r="R178" s="114"/>
    </row>
    <row r="179" spans="2:18" ht="13.9" customHeight="1" x14ac:dyDescent="0.4">
      <c r="B179" s="266">
        <v>29</v>
      </c>
      <c r="C179" s="29" t="s">
        <v>15</v>
      </c>
      <c r="D179" s="164"/>
      <c r="E179" s="165"/>
      <c r="F179" s="103"/>
      <c r="G179" s="117"/>
      <c r="H179" s="144"/>
      <c r="I179" s="147"/>
      <c r="J179" s="147"/>
      <c r="K179" s="130"/>
      <c r="L179" s="155" t="s">
        <v>35</v>
      </c>
      <c r="M179" s="148" t="str">
        <f t="shared" ref="M179" si="81">IF(K179=$K$11,$M$11,IF(K179=$K$12,$M$12,IF(K179=$K$13,$M$13,IF(K179=$K$14,$M$14,IF(K179=$K$15,$M$15,IF(K179=$K$16,$M$16,IF(K179=$K$17,$M$17,IF(K179="宿泊なし","0"," "))))))))</f>
        <v xml:space="preserve"> </v>
      </c>
      <c r="N179" s="147"/>
      <c r="O179" s="158"/>
      <c r="P179" s="133" t="str">
        <f>IFERROR($I$11+M179+Q179+Q181," ")</f>
        <v xml:space="preserve"> </v>
      </c>
      <c r="Q179" s="163" t="str">
        <f t="shared" ref="Q179" si="82">IF(N179="〇","35000","0")</f>
        <v>0</v>
      </c>
      <c r="R179" s="114"/>
    </row>
    <row r="180" spans="2:18" ht="13.9" customHeight="1" x14ac:dyDescent="0.4">
      <c r="B180" s="267"/>
      <c r="C180" s="30" t="s">
        <v>70</v>
      </c>
      <c r="D180" s="50"/>
      <c r="E180" s="49"/>
      <c r="F180" s="31"/>
      <c r="G180" s="21" t="s">
        <v>7</v>
      </c>
      <c r="H180" s="145"/>
      <c r="I180" s="147"/>
      <c r="J180" s="147"/>
      <c r="K180" s="131"/>
      <c r="L180" s="156"/>
      <c r="M180" s="149"/>
      <c r="N180" s="147"/>
      <c r="O180" s="158"/>
      <c r="P180" s="134"/>
      <c r="Q180" s="163"/>
      <c r="R180" s="114"/>
    </row>
    <row r="181" spans="2:18" ht="13.9" customHeight="1" x14ac:dyDescent="0.4">
      <c r="B181" s="267"/>
      <c r="C181" s="136" t="s">
        <v>11</v>
      </c>
      <c r="D181" s="209"/>
      <c r="E181" s="138"/>
      <c r="F181" s="31"/>
      <c r="G181" s="21" t="s">
        <v>6</v>
      </c>
      <c r="H181" s="145"/>
      <c r="I181" s="147"/>
      <c r="J181" s="147"/>
      <c r="K181" s="131"/>
      <c r="L181" s="156"/>
      <c r="M181" s="149"/>
      <c r="N181" s="147"/>
      <c r="O181" s="158"/>
      <c r="P181" s="134"/>
      <c r="Q181" s="163" t="str">
        <f t="shared" ref="Q181" si="83">IF(O179="〇","10000","0")</f>
        <v>0</v>
      </c>
      <c r="R181" s="114"/>
    </row>
    <row r="182" spans="2:18" ht="13.9" customHeight="1" x14ac:dyDescent="0.4">
      <c r="B182" s="268"/>
      <c r="C182" s="137"/>
      <c r="D182" s="210"/>
      <c r="E182" s="139"/>
      <c r="F182" s="32"/>
      <c r="G182" s="48" t="s">
        <v>5</v>
      </c>
      <c r="H182" s="146"/>
      <c r="I182" s="147"/>
      <c r="J182" s="147"/>
      <c r="K182" s="132"/>
      <c r="L182" s="157"/>
      <c r="M182" s="150"/>
      <c r="N182" s="147"/>
      <c r="O182" s="158"/>
      <c r="P182" s="135"/>
      <c r="Q182" s="163"/>
      <c r="R182" s="114"/>
    </row>
    <row r="183" spans="2:18" ht="13.9" customHeight="1" x14ac:dyDescent="0.4">
      <c r="B183" s="266">
        <v>30</v>
      </c>
      <c r="C183" s="29" t="s">
        <v>15</v>
      </c>
      <c r="D183" s="164"/>
      <c r="E183" s="165"/>
      <c r="F183" s="103"/>
      <c r="G183" s="117"/>
      <c r="H183" s="144"/>
      <c r="I183" s="147"/>
      <c r="J183" s="147"/>
      <c r="K183" s="130"/>
      <c r="L183" s="155" t="s">
        <v>35</v>
      </c>
      <c r="M183" s="148" t="str">
        <f t="shared" ref="M183" si="84">IF(K183=$K$11,$M$11,IF(K183=$K$12,$M$12,IF(K183=$K$13,$M$13,IF(K183=$K$14,$M$14,IF(K183=$K$15,$M$15,IF(K183=$K$16,$M$16,IF(K183=$K$17,$M$17,IF(K183="宿泊なし","0"," "))))))))</f>
        <v xml:space="preserve"> </v>
      </c>
      <c r="N183" s="147"/>
      <c r="O183" s="158"/>
      <c r="P183" s="133" t="str">
        <f>IFERROR($I$11+M183+Q183+Q185," ")</f>
        <v xml:space="preserve"> </v>
      </c>
      <c r="Q183" s="163" t="str">
        <f t="shared" ref="Q183" si="85">IF(N183="〇","35000","0")</f>
        <v>0</v>
      </c>
      <c r="R183" s="114"/>
    </row>
    <row r="184" spans="2:18" ht="13.9" customHeight="1" x14ac:dyDescent="0.4">
      <c r="B184" s="267"/>
      <c r="C184" s="30" t="s">
        <v>70</v>
      </c>
      <c r="D184" s="50"/>
      <c r="E184" s="49"/>
      <c r="F184" s="31"/>
      <c r="G184" s="21" t="s">
        <v>7</v>
      </c>
      <c r="H184" s="145"/>
      <c r="I184" s="147"/>
      <c r="J184" s="147"/>
      <c r="K184" s="131"/>
      <c r="L184" s="156"/>
      <c r="M184" s="149"/>
      <c r="N184" s="147"/>
      <c r="O184" s="158"/>
      <c r="P184" s="134"/>
      <c r="Q184" s="163"/>
      <c r="R184" s="114"/>
    </row>
    <row r="185" spans="2:18" ht="13.9" customHeight="1" x14ac:dyDescent="0.4">
      <c r="B185" s="267"/>
      <c r="C185" s="136" t="s">
        <v>11</v>
      </c>
      <c r="D185" s="209"/>
      <c r="E185" s="138"/>
      <c r="F185" s="31"/>
      <c r="G185" s="21" t="s">
        <v>6</v>
      </c>
      <c r="H185" s="145"/>
      <c r="I185" s="147"/>
      <c r="J185" s="147"/>
      <c r="K185" s="131"/>
      <c r="L185" s="156"/>
      <c r="M185" s="149"/>
      <c r="N185" s="147"/>
      <c r="O185" s="158"/>
      <c r="P185" s="134"/>
      <c r="Q185" s="163" t="str">
        <f t="shared" ref="Q185" si="86">IF(O183="〇","10000","0")</f>
        <v>0</v>
      </c>
      <c r="R185" s="114"/>
    </row>
    <row r="186" spans="2:18" ht="13.9" customHeight="1" x14ac:dyDescent="0.4">
      <c r="B186" s="268"/>
      <c r="C186" s="137"/>
      <c r="D186" s="210"/>
      <c r="E186" s="139"/>
      <c r="F186" s="32"/>
      <c r="G186" s="48" t="s">
        <v>5</v>
      </c>
      <c r="H186" s="146"/>
      <c r="I186" s="147"/>
      <c r="J186" s="147"/>
      <c r="K186" s="132"/>
      <c r="L186" s="157"/>
      <c r="M186" s="150"/>
      <c r="N186" s="147"/>
      <c r="O186" s="158"/>
      <c r="P186" s="135"/>
      <c r="Q186" s="163"/>
      <c r="R186" s="114"/>
    </row>
    <row r="187" spans="2:18" ht="13.9" customHeight="1" x14ac:dyDescent="0.4">
      <c r="B187" s="266">
        <v>31</v>
      </c>
      <c r="C187" s="29" t="s">
        <v>15</v>
      </c>
      <c r="D187" s="164"/>
      <c r="E187" s="165"/>
      <c r="F187" s="103"/>
      <c r="G187" s="117"/>
      <c r="H187" s="144"/>
      <c r="I187" s="147"/>
      <c r="J187" s="147"/>
      <c r="K187" s="130"/>
      <c r="L187" s="155" t="s">
        <v>35</v>
      </c>
      <c r="M187" s="148" t="str">
        <f t="shared" ref="M187" si="87">IF(K187=$K$11,$M$11,IF(K187=$K$12,$M$12,IF(K187=$K$13,$M$13,IF(K187=$K$14,$M$14,IF(K187=$K$15,$M$15,IF(K187=$K$16,$M$16,IF(K187=$K$17,$M$17,IF(K187="宿泊なし","0"," "))))))))</f>
        <v xml:space="preserve"> </v>
      </c>
      <c r="N187" s="147"/>
      <c r="O187" s="158"/>
      <c r="P187" s="133" t="str">
        <f>IFERROR($I$11+M187+Q187+Q189," ")</f>
        <v xml:space="preserve"> </v>
      </c>
      <c r="Q187" s="113" t="str">
        <f t="shared" ref="Q187" si="88">IF(N187="〇","35000","0")</f>
        <v>0</v>
      </c>
      <c r="R187" s="114"/>
    </row>
    <row r="188" spans="2:18" ht="13.9" customHeight="1" x14ac:dyDescent="0.4">
      <c r="B188" s="267"/>
      <c r="C188" s="30" t="s">
        <v>70</v>
      </c>
      <c r="D188" s="50"/>
      <c r="E188" s="49"/>
      <c r="F188" s="31"/>
      <c r="G188" s="21" t="s">
        <v>7</v>
      </c>
      <c r="H188" s="145"/>
      <c r="I188" s="147"/>
      <c r="J188" s="147"/>
      <c r="K188" s="131"/>
      <c r="L188" s="156"/>
      <c r="M188" s="149"/>
      <c r="N188" s="147"/>
      <c r="O188" s="158"/>
      <c r="P188" s="134"/>
      <c r="R188" s="114"/>
    </row>
    <row r="189" spans="2:18" ht="13.9" customHeight="1" x14ac:dyDescent="0.4">
      <c r="B189" s="267"/>
      <c r="C189" s="136" t="s">
        <v>11</v>
      </c>
      <c r="D189" s="209"/>
      <c r="E189" s="138"/>
      <c r="F189" s="31"/>
      <c r="G189" s="21" t="s">
        <v>6</v>
      </c>
      <c r="H189" s="145"/>
      <c r="I189" s="147"/>
      <c r="J189" s="147"/>
      <c r="K189" s="131"/>
      <c r="L189" s="156"/>
      <c r="M189" s="149"/>
      <c r="N189" s="147"/>
      <c r="O189" s="158"/>
      <c r="P189" s="134"/>
      <c r="Q189" s="113" t="str">
        <f t="shared" ref="Q189" si="89">IF(O187="〇","10000","0")</f>
        <v>0</v>
      </c>
      <c r="R189" s="114"/>
    </row>
    <row r="190" spans="2:18" ht="13.9" customHeight="1" x14ac:dyDescent="0.4">
      <c r="B190" s="268"/>
      <c r="C190" s="137"/>
      <c r="D190" s="210"/>
      <c r="E190" s="139"/>
      <c r="F190" s="32"/>
      <c r="G190" s="48" t="s">
        <v>5</v>
      </c>
      <c r="H190" s="146"/>
      <c r="I190" s="147"/>
      <c r="J190" s="147"/>
      <c r="K190" s="132"/>
      <c r="L190" s="157"/>
      <c r="M190" s="150"/>
      <c r="N190" s="147"/>
      <c r="O190" s="158"/>
      <c r="P190" s="135"/>
      <c r="R190" s="114"/>
    </row>
    <row r="191" spans="2:18" ht="13.9" customHeight="1" x14ac:dyDescent="0.4">
      <c r="B191" s="266">
        <v>32</v>
      </c>
      <c r="C191" s="29" t="s">
        <v>15</v>
      </c>
      <c r="D191" s="164"/>
      <c r="E191" s="165"/>
      <c r="F191" s="103"/>
      <c r="G191" s="117"/>
      <c r="H191" s="144"/>
      <c r="I191" s="147"/>
      <c r="J191" s="147"/>
      <c r="K191" s="130"/>
      <c r="L191" s="155" t="s">
        <v>35</v>
      </c>
      <c r="M191" s="148" t="str">
        <f t="shared" ref="M191" si="90">IF(K191=$K$11,$M$11,IF(K191=$K$12,$M$12,IF(K191=$K$13,$M$13,IF(K191=$K$14,$M$14,IF(K191=$K$15,$M$15,IF(K191=$K$16,$M$16,IF(K191=$K$17,$M$17,IF(K191="宿泊なし","0"," "))))))))</f>
        <v xml:space="preserve"> </v>
      </c>
      <c r="N191" s="147"/>
      <c r="O191" s="158"/>
      <c r="P191" s="133" t="str">
        <f>IFERROR($I$11+M191+Q191+Q193," ")</f>
        <v xml:space="preserve"> </v>
      </c>
      <c r="Q191" s="113" t="str">
        <f t="shared" ref="Q191" si="91">IF(N191="〇","35000","0")</f>
        <v>0</v>
      </c>
      <c r="R191" s="114"/>
    </row>
    <row r="192" spans="2:18" ht="13.9" customHeight="1" x14ac:dyDescent="0.4">
      <c r="B192" s="267"/>
      <c r="C192" s="30" t="s">
        <v>70</v>
      </c>
      <c r="D192" s="50"/>
      <c r="E192" s="49"/>
      <c r="F192" s="31"/>
      <c r="G192" s="21" t="s">
        <v>7</v>
      </c>
      <c r="H192" s="145"/>
      <c r="I192" s="147"/>
      <c r="J192" s="147"/>
      <c r="K192" s="131"/>
      <c r="L192" s="156"/>
      <c r="M192" s="149"/>
      <c r="N192" s="147"/>
      <c r="O192" s="158"/>
      <c r="P192" s="134"/>
      <c r="R192" s="114"/>
    </row>
    <row r="193" spans="2:18" ht="13.9" customHeight="1" x14ac:dyDescent="0.4">
      <c r="B193" s="267"/>
      <c r="C193" s="136" t="s">
        <v>11</v>
      </c>
      <c r="D193" s="209"/>
      <c r="E193" s="138"/>
      <c r="F193" s="31"/>
      <c r="G193" s="21" t="s">
        <v>6</v>
      </c>
      <c r="H193" s="145"/>
      <c r="I193" s="147"/>
      <c r="J193" s="147"/>
      <c r="K193" s="131"/>
      <c r="L193" s="156"/>
      <c r="M193" s="149"/>
      <c r="N193" s="147"/>
      <c r="O193" s="158"/>
      <c r="P193" s="134"/>
      <c r="Q193" s="113" t="str">
        <f t="shared" ref="Q193" si="92">IF(O191="〇","10000","0")</f>
        <v>0</v>
      </c>
      <c r="R193" s="114"/>
    </row>
    <row r="194" spans="2:18" ht="13.9" customHeight="1" x14ac:dyDescent="0.4">
      <c r="B194" s="268"/>
      <c r="C194" s="137"/>
      <c r="D194" s="210"/>
      <c r="E194" s="139"/>
      <c r="F194" s="32"/>
      <c r="G194" s="48" t="s">
        <v>5</v>
      </c>
      <c r="H194" s="146"/>
      <c r="I194" s="147"/>
      <c r="J194" s="147"/>
      <c r="K194" s="132"/>
      <c r="L194" s="157"/>
      <c r="M194" s="150"/>
      <c r="N194" s="147"/>
      <c r="O194" s="158"/>
      <c r="P194" s="135"/>
      <c r="R194" s="114"/>
    </row>
    <row r="195" spans="2:18" ht="13.9" customHeight="1" x14ac:dyDescent="0.4">
      <c r="B195" s="266">
        <v>33</v>
      </c>
      <c r="C195" s="29" t="s">
        <v>15</v>
      </c>
      <c r="D195" s="164"/>
      <c r="E195" s="165"/>
      <c r="F195" s="103"/>
      <c r="G195" s="117"/>
      <c r="H195" s="144"/>
      <c r="I195" s="147"/>
      <c r="J195" s="147"/>
      <c r="K195" s="130"/>
      <c r="L195" s="155" t="s">
        <v>35</v>
      </c>
      <c r="M195" s="148" t="str">
        <f t="shared" ref="M195" si="93">IF(K195=$K$11,$M$11,IF(K195=$K$12,$M$12,IF(K195=$K$13,$M$13,IF(K195=$K$14,$M$14,IF(K195=$K$15,$M$15,IF(K195=$K$16,$M$16,IF(K195=$K$17,$M$17,IF(K195="宿泊なし","0"," "))))))))</f>
        <v xml:space="preserve"> </v>
      </c>
      <c r="N195" s="147"/>
      <c r="O195" s="158"/>
      <c r="P195" s="133" t="str">
        <f>IFERROR($I$11+M195+Q195+Q197," ")</f>
        <v xml:space="preserve"> </v>
      </c>
      <c r="Q195" s="113" t="str">
        <f t="shared" ref="Q195" si="94">IF(N195="〇","35000","0")</f>
        <v>0</v>
      </c>
      <c r="R195" s="114"/>
    </row>
    <row r="196" spans="2:18" ht="13.9" customHeight="1" x14ac:dyDescent="0.4">
      <c r="B196" s="267"/>
      <c r="C196" s="30" t="s">
        <v>70</v>
      </c>
      <c r="D196" s="50"/>
      <c r="E196" s="49"/>
      <c r="F196" s="31"/>
      <c r="G196" s="21" t="s">
        <v>7</v>
      </c>
      <c r="H196" s="145"/>
      <c r="I196" s="147"/>
      <c r="J196" s="147"/>
      <c r="K196" s="131"/>
      <c r="L196" s="156"/>
      <c r="M196" s="149"/>
      <c r="N196" s="147"/>
      <c r="O196" s="158"/>
      <c r="P196" s="134"/>
      <c r="R196" s="114"/>
    </row>
    <row r="197" spans="2:18" ht="13.9" customHeight="1" x14ac:dyDescent="0.4">
      <c r="B197" s="267"/>
      <c r="C197" s="136" t="s">
        <v>11</v>
      </c>
      <c r="D197" s="209"/>
      <c r="E197" s="138"/>
      <c r="F197" s="31"/>
      <c r="G197" s="21" t="s">
        <v>6</v>
      </c>
      <c r="H197" s="145"/>
      <c r="I197" s="147"/>
      <c r="J197" s="147"/>
      <c r="K197" s="131"/>
      <c r="L197" s="156"/>
      <c r="M197" s="149"/>
      <c r="N197" s="147"/>
      <c r="O197" s="158"/>
      <c r="P197" s="134"/>
      <c r="Q197" s="113" t="str">
        <f t="shared" ref="Q197" si="95">IF(O195="〇","10000","0")</f>
        <v>0</v>
      </c>
      <c r="R197" s="114"/>
    </row>
    <row r="198" spans="2:18" ht="13.9" customHeight="1" x14ac:dyDescent="0.4">
      <c r="B198" s="268"/>
      <c r="C198" s="137"/>
      <c r="D198" s="210"/>
      <c r="E198" s="139"/>
      <c r="F198" s="32"/>
      <c r="G198" s="48" t="s">
        <v>5</v>
      </c>
      <c r="H198" s="146"/>
      <c r="I198" s="147"/>
      <c r="J198" s="147"/>
      <c r="K198" s="132"/>
      <c r="L198" s="157"/>
      <c r="M198" s="150"/>
      <c r="N198" s="147"/>
      <c r="O198" s="158"/>
      <c r="P198" s="135"/>
      <c r="R198" s="114"/>
    </row>
    <row r="199" spans="2:18" ht="20.25" customHeight="1" x14ac:dyDescent="0.15">
      <c r="D199" s="2" t="s">
        <v>36</v>
      </c>
      <c r="E199" s="4"/>
      <c r="K199" s="154">
        <f>COUNT(P163:P198,￥)</f>
        <v>0</v>
      </c>
      <c r="L199" s="154"/>
      <c r="M199" s="105" t="s">
        <v>21</v>
      </c>
      <c r="N199" s="140" t="str">
        <f>IF(SUM(P163:P198)&lt;&gt;0,SUM(P163:P198),"")</f>
        <v/>
      </c>
      <c r="O199" s="140"/>
      <c r="P199" s="140"/>
      <c r="R199" s="114"/>
    </row>
    <row r="200" spans="2:18" ht="10.5" customHeight="1" x14ac:dyDescent="0.15">
      <c r="I200" s="18"/>
      <c r="K200" s="42"/>
      <c r="L200" s="107"/>
      <c r="M200" s="105"/>
      <c r="N200" s="42"/>
      <c r="O200" s="42"/>
      <c r="P200" s="42"/>
      <c r="R200" s="114"/>
    </row>
    <row r="201" spans="2:18" ht="30" customHeight="1" x14ac:dyDescent="0.2">
      <c r="E201" s="33"/>
      <c r="F201" s="102"/>
      <c r="G201" s="33"/>
      <c r="H201" s="33"/>
      <c r="I201" s="33"/>
      <c r="J201" s="33"/>
      <c r="K201" s="129"/>
      <c r="L201" s="129"/>
      <c r="M201" s="105" t="s">
        <v>21</v>
      </c>
      <c r="N201" s="141"/>
      <c r="O201" s="141"/>
      <c r="P201" s="141"/>
      <c r="R201" s="114"/>
    </row>
    <row r="202" spans="2:18" ht="12" customHeight="1" x14ac:dyDescent="0.4">
      <c r="R202" s="114"/>
    </row>
    <row r="203" spans="2:18" ht="11.25" customHeight="1" x14ac:dyDescent="0.4">
      <c r="R203" s="114"/>
    </row>
    <row r="204" spans="2:18" ht="22.5" customHeight="1" x14ac:dyDescent="0.4">
      <c r="B204" s="128" t="s">
        <v>47</v>
      </c>
      <c r="C204" s="128"/>
      <c r="D204" s="128"/>
      <c r="E204" s="128"/>
      <c r="F204" s="128"/>
      <c r="G204" s="128"/>
      <c r="H204" s="128"/>
      <c r="I204" s="128"/>
      <c r="J204" s="128"/>
      <c r="K204" s="128"/>
      <c r="L204" s="128"/>
      <c r="M204" s="128"/>
      <c r="N204" s="128"/>
      <c r="O204" s="128"/>
      <c r="P204" s="128"/>
      <c r="R204" s="114"/>
    </row>
    <row r="205" spans="2:18" ht="20.25" customHeight="1" x14ac:dyDescent="0.4">
      <c r="N205" s="142" t="s">
        <v>44</v>
      </c>
      <c r="O205" s="143"/>
      <c r="P205" s="143"/>
      <c r="R205" s="114"/>
    </row>
    <row r="206" spans="2:18" ht="21" customHeight="1" thickBot="1" x14ac:dyDescent="0.45">
      <c r="B206" s="187" t="s">
        <v>3</v>
      </c>
      <c r="C206" s="108"/>
      <c r="D206" s="109"/>
      <c r="E206" s="110"/>
      <c r="F206" s="188" t="s">
        <v>69</v>
      </c>
      <c r="G206" s="189"/>
      <c r="H206" s="188" t="s">
        <v>22</v>
      </c>
      <c r="I206" s="173" t="s">
        <v>68</v>
      </c>
      <c r="J206" s="173"/>
      <c r="K206" s="187" t="s">
        <v>51</v>
      </c>
      <c r="L206" s="187"/>
      <c r="M206" s="187"/>
      <c r="N206" s="194" t="s">
        <v>34</v>
      </c>
      <c r="O206" s="195"/>
      <c r="P206" s="196" t="s">
        <v>10</v>
      </c>
      <c r="R206" s="114"/>
    </row>
    <row r="207" spans="2:18" ht="13.15" customHeight="1" x14ac:dyDescent="0.4">
      <c r="B207" s="187"/>
      <c r="C207" s="151" t="s">
        <v>75</v>
      </c>
      <c r="D207" s="152"/>
      <c r="E207" s="153"/>
      <c r="F207" s="190"/>
      <c r="G207" s="191"/>
      <c r="H207" s="190"/>
      <c r="I207" s="198">
        <v>35000</v>
      </c>
      <c r="J207" s="199"/>
      <c r="K207" s="34" t="s">
        <v>24</v>
      </c>
      <c r="L207" s="39" t="s">
        <v>9</v>
      </c>
      <c r="M207" s="19">
        <v>36300</v>
      </c>
      <c r="N207" s="202" t="s">
        <v>33</v>
      </c>
      <c r="O207" s="189"/>
      <c r="P207" s="197"/>
      <c r="Q207" s="172"/>
      <c r="R207" s="114"/>
    </row>
    <row r="208" spans="2:18" ht="13.15" customHeight="1" x14ac:dyDescent="0.4">
      <c r="B208" s="187"/>
      <c r="C208" s="111"/>
      <c r="D208" s="112"/>
      <c r="E208" s="112"/>
      <c r="F208" s="192"/>
      <c r="G208" s="193"/>
      <c r="H208" s="192"/>
      <c r="I208" s="200"/>
      <c r="J208" s="201"/>
      <c r="K208" s="35" t="s">
        <v>25</v>
      </c>
      <c r="L208" s="40" t="s">
        <v>9</v>
      </c>
      <c r="M208" s="20">
        <v>31900</v>
      </c>
      <c r="N208" s="173" t="s">
        <v>23</v>
      </c>
      <c r="O208" s="173" t="s">
        <v>2</v>
      </c>
      <c r="P208" s="197"/>
      <c r="Q208" s="172"/>
      <c r="R208" s="114"/>
    </row>
    <row r="209" spans="2:18" ht="13.15" customHeight="1" x14ac:dyDescent="0.4">
      <c r="B209" s="187"/>
      <c r="C209" s="151" t="s">
        <v>76</v>
      </c>
      <c r="D209" s="152"/>
      <c r="E209" s="153"/>
      <c r="F209" s="203" t="s">
        <v>32</v>
      </c>
      <c r="G209" s="204"/>
      <c r="H209" s="176" t="s">
        <v>4</v>
      </c>
      <c r="I209" s="178" t="s">
        <v>37</v>
      </c>
      <c r="J209" s="179"/>
      <c r="K209" s="35" t="s">
        <v>26</v>
      </c>
      <c r="L209" s="40" t="s">
        <v>9</v>
      </c>
      <c r="M209" s="20">
        <v>19800</v>
      </c>
      <c r="N209" s="174"/>
      <c r="O209" s="174"/>
      <c r="P209" s="197"/>
      <c r="Q209" s="172"/>
      <c r="R209" s="114"/>
    </row>
    <row r="210" spans="2:18" ht="13.15" customHeight="1" thickBot="1" x14ac:dyDescent="0.45">
      <c r="B210" s="187"/>
      <c r="C210" s="111"/>
      <c r="D210" s="112"/>
      <c r="E210" s="112"/>
      <c r="F210" s="205"/>
      <c r="G210" s="206"/>
      <c r="H210" s="177"/>
      <c r="I210" s="180" t="s">
        <v>38</v>
      </c>
      <c r="J210" s="181"/>
      <c r="K210" s="45" t="s">
        <v>27</v>
      </c>
      <c r="L210" s="40" t="s">
        <v>9</v>
      </c>
      <c r="M210" s="20">
        <v>17600</v>
      </c>
      <c r="N210" s="175"/>
      <c r="O210" s="175"/>
      <c r="P210" s="197"/>
      <c r="Q210" s="172"/>
      <c r="R210" s="114"/>
    </row>
    <row r="211" spans="2:18" ht="13.15" customHeight="1" x14ac:dyDescent="0.4">
      <c r="B211" s="187"/>
      <c r="C211" s="151" t="s">
        <v>77</v>
      </c>
      <c r="D211" s="152"/>
      <c r="E211" s="153"/>
      <c r="F211" s="207" t="s">
        <v>7</v>
      </c>
      <c r="G211" s="208"/>
      <c r="H211" s="177"/>
      <c r="I211" s="182" t="s">
        <v>30</v>
      </c>
      <c r="J211" s="183"/>
      <c r="K211" s="36" t="s">
        <v>28</v>
      </c>
      <c r="L211" s="40" t="s">
        <v>9</v>
      </c>
      <c r="M211" s="20">
        <v>15400</v>
      </c>
      <c r="N211" s="184">
        <v>35000</v>
      </c>
      <c r="O211" s="184">
        <v>10000</v>
      </c>
      <c r="P211" s="197"/>
      <c r="Q211" s="172"/>
      <c r="R211" s="114"/>
    </row>
    <row r="212" spans="2:18" ht="13.15" customHeight="1" x14ac:dyDescent="0.4">
      <c r="B212" s="187"/>
      <c r="C212" s="111"/>
      <c r="D212" s="112"/>
      <c r="E212" s="112"/>
      <c r="F212" s="43"/>
      <c r="G212" s="21" t="s">
        <v>31</v>
      </c>
      <c r="H212" s="177"/>
      <c r="I212" s="159" t="s">
        <v>0</v>
      </c>
      <c r="J212" s="161" t="s">
        <v>1</v>
      </c>
      <c r="K212" s="36" t="s">
        <v>29</v>
      </c>
      <c r="L212" s="40" t="s">
        <v>9</v>
      </c>
      <c r="M212" s="20">
        <v>11000</v>
      </c>
      <c r="N212" s="184"/>
      <c r="O212" s="184"/>
      <c r="P212" s="197"/>
      <c r="Q212" s="172"/>
      <c r="R212" s="114"/>
    </row>
    <row r="213" spans="2:18" ht="13.15" customHeight="1" thickBot="1" x14ac:dyDescent="0.45">
      <c r="B213" s="187"/>
      <c r="C213" s="111"/>
      <c r="D213" s="112"/>
      <c r="E213" s="112"/>
      <c r="F213" s="185" t="s">
        <v>5</v>
      </c>
      <c r="G213" s="186"/>
      <c r="H213" s="177"/>
      <c r="I213" s="160"/>
      <c r="J213" s="162"/>
      <c r="K213" s="37" t="s">
        <v>49</v>
      </c>
      <c r="L213" s="41" t="s">
        <v>9</v>
      </c>
      <c r="M213" s="22">
        <v>11000</v>
      </c>
      <c r="N213" s="184"/>
      <c r="O213" s="184"/>
      <c r="P213" s="197"/>
      <c r="Q213" s="172"/>
      <c r="R213" s="114"/>
    </row>
    <row r="214" spans="2:18" ht="13.9" customHeight="1" x14ac:dyDescent="0.4">
      <c r="B214" s="266">
        <v>34</v>
      </c>
      <c r="C214" s="29" t="s">
        <v>15</v>
      </c>
      <c r="D214" s="164"/>
      <c r="E214" s="165"/>
      <c r="F214" s="103"/>
      <c r="G214" s="117"/>
      <c r="H214" s="144"/>
      <c r="I214" s="168"/>
      <c r="J214" s="168"/>
      <c r="K214" s="130"/>
      <c r="L214" s="155" t="s">
        <v>35</v>
      </c>
      <c r="M214" s="169" t="str">
        <f t="shared" ref="M214" si="96">IF(K214=$K$11,$M$11,IF(K214=$K$12,$M$12,IF(K214=$K$13,$M$13,IF(K214=$K$14,$M$14,IF(K214=$K$15,$M$15,IF(K214=$K$16,$M$16,IF(K214=$K$17,$M$17,IF(K214="宿泊なし","0"," "))))))))</f>
        <v xml:space="preserve"> </v>
      </c>
      <c r="N214" s="166"/>
      <c r="O214" s="158"/>
      <c r="P214" s="133" t="str">
        <f>IFERROR($I$11+M214+Q214+Q216," ")</f>
        <v xml:space="preserve"> </v>
      </c>
      <c r="Q214" s="163" t="str">
        <f t="shared" ref="Q214" si="97">IF(N214="〇","35000","0")</f>
        <v>0</v>
      </c>
      <c r="R214" s="114"/>
    </row>
    <row r="215" spans="2:18" ht="13.9" customHeight="1" x14ac:dyDescent="0.4">
      <c r="B215" s="267"/>
      <c r="C215" s="30" t="s">
        <v>70</v>
      </c>
      <c r="D215" s="50"/>
      <c r="E215" s="49"/>
      <c r="F215" s="31"/>
      <c r="G215" s="21" t="s">
        <v>7</v>
      </c>
      <c r="H215" s="145"/>
      <c r="I215" s="147"/>
      <c r="J215" s="147"/>
      <c r="K215" s="131"/>
      <c r="L215" s="156"/>
      <c r="M215" s="170"/>
      <c r="N215" s="167"/>
      <c r="O215" s="158"/>
      <c r="P215" s="134"/>
      <c r="Q215" s="163"/>
      <c r="R215" s="114"/>
    </row>
    <row r="216" spans="2:18" ht="13.9" customHeight="1" x14ac:dyDescent="0.4">
      <c r="B216" s="267"/>
      <c r="C216" s="136" t="s">
        <v>11</v>
      </c>
      <c r="D216" s="209"/>
      <c r="E216" s="138"/>
      <c r="F216" s="31"/>
      <c r="G216" s="21" t="s">
        <v>6</v>
      </c>
      <c r="H216" s="145"/>
      <c r="I216" s="147"/>
      <c r="J216" s="147"/>
      <c r="K216" s="131"/>
      <c r="L216" s="156"/>
      <c r="M216" s="170"/>
      <c r="N216" s="167"/>
      <c r="O216" s="158"/>
      <c r="P216" s="134"/>
      <c r="Q216" s="163" t="str">
        <f t="shared" ref="Q216" si="98">IF(O214="〇","10000","0")</f>
        <v>0</v>
      </c>
      <c r="R216" s="114"/>
    </row>
    <row r="217" spans="2:18" ht="13.9" customHeight="1" x14ac:dyDescent="0.4">
      <c r="B217" s="268"/>
      <c r="C217" s="137"/>
      <c r="D217" s="210"/>
      <c r="E217" s="139"/>
      <c r="F217" s="32"/>
      <c r="G217" s="48" t="s">
        <v>5</v>
      </c>
      <c r="H217" s="146"/>
      <c r="I217" s="147"/>
      <c r="J217" s="147"/>
      <c r="K217" s="132"/>
      <c r="L217" s="157"/>
      <c r="M217" s="171"/>
      <c r="N217" s="168"/>
      <c r="O217" s="158"/>
      <c r="P217" s="135"/>
      <c r="Q217" s="163"/>
      <c r="R217" s="114"/>
    </row>
    <row r="218" spans="2:18" ht="13.9" customHeight="1" x14ac:dyDescent="0.4">
      <c r="B218" s="266">
        <v>35</v>
      </c>
      <c r="C218" s="29" t="s">
        <v>15</v>
      </c>
      <c r="D218" s="164"/>
      <c r="E218" s="165"/>
      <c r="F218" s="103"/>
      <c r="G218" s="117"/>
      <c r="H218" s="144"/>
      <c r="I218" s="147"/>
      <c r="J218" s="147"/>
      <c r="K218" s="130"/>
      <c r="L218" s="155" t="s">
        <v>35</v>
      </c>
      <c r="M218" s="148" t="str">
        <f t="shared" ref="M218" si="99">IF(K218=$K$11,$M$11,IF(K218=$K$12,$M$12,IF(K218=$K$13,$M$13,IF(K218=$K$14,$M$14,IF(K218=$K$15,$M$15,IF(K218=$K$16,$M$16,IF(K218=$K$17,$M$17,IF(K218="宿泊なし","0"," "))))))))</f>
        <v xml:space="preserve"> </v>
      </c>
      <c r="N218" s="147"/>
      <c r="O218" s="158"/>
      <c r="P218" s="133" t="str">
        <f>IFERROR($I$11+M218+Q218+Q220," ")</f>
        <v xml:space="preserve"> </v>
      </c>
      <c r="Q218" s="163" t="str">
        <f t="shared" ref="Q218" si="100">IF(N218="〇","35000","0")</f>
        <v>0</v>
      </c>
      <c r="R218" s="114"/>
    </row>
    <row r="219" spans="2:18" ht="13.9" customHeight="1" x14ac:dyDescent="0.4">
      <c r="B219" s="267"/>
      <c r="C219" s="30" t="s">
        <v>70</v>
      </c>
      <c r="D219" s="50"/>
      <c r="E219" s="49"/>
      <c r="F219" s="31"/>
      <c r="G219" s="21" t="s">
        <v>7</v>
      </c>
      <c r="H219" s="145"/>
      <c r="I219" s="147"/>
      <c r="J219" s="147"/>
      <c r="K219" s="131"/>
      <c r="L219" s="156"/>
      <c r="M219" s="149"/>
      <c r="N219" s="147"/>
      <c r="O219" s="158"/>
      <c r="P219" s="134"/>
      <c r="Q219" s="163"/>
      <c r="R219" s="114"/>
    </row>
    <row r="220" spans="2:18" ht="13.9" customHeight="1" x14ac:dyDescent="0.4">
      <c r="B220" s="267"/>
      <c r="C220" s="136" t="s">
        <v>11</v>
      </c>
      <c r="D220" s="209"/>
      <c r="E220" s="138"/>
      <c r="F220" s="31"/>
      <c r="G220" s="21" t="s">
        <v>6</v>
      </c>
      <c r="H220" s="145"/>
      <c r="I220" s="147"/>
      <c r="J220" s="147"/>
      <c r="K220" s="131"/>
      <c r="L220" s="156"/>
      <c r="M220" s="149"/>
      <c r="N220" s="147"/>
      <c r="O220" s="158"/>
      <c r="P220" s="134"/>
      <c r="Q220" s="163" t="str">
        <f t="shared" ref="Q220" si="101">IF(O218="〇","10000","0")</f>
        <v>0</v>
      </c>
      <c r="R220" s="114"/>
    </row>
    <row r="221" spans="2:18" ht="13.9" customHeight="1" x14ac:dyDescent="0.4">
      <c r="B221" s="268"/>
      <c r="C221" s="137"/>
      <c r="D221" s="210"/>
      <c r="E221" s="139"/>
      <c r="F221" s="32"/>
      <c r="G221" s="48" t="s">
        <v>5</v>
      </c>
      <c r="H221" s="146"/>
      <c r="I221" s="147"/>
      <c r="J221" s="147"/>
      <c r="K221" s="132"/>
      <c r="L221" s="157"/>
      <c r="M221" s="150"/>
      <c r="N221" s="147"/>
      <c r="O221" s="158"/>
      <c r="P221" s="135"/>
      <c r="Q221" s="163"/>
      <c r="R221" s="114"/>
    </row>
    <row r="222" spans="2:18" ht="13.9" customHeight="1" x14ac:dyDescent="0.4">
      <c r="B222" s="266">
        <v>36</v>
      </c>
      <c r="C222" s="29" t="s">
        <v>15</v>
      </c>
      <c r="D222" s="164"/>
      <c r="E222" s="165"/>
      <c r="F222" s="103"/>
      <c r="G222" s="117"/>
      <c r="H222" s="144"/>
      <c r="I222" s="147"/>
      <c r="J222" s="147"/>
      <c r="K222" s="130"/>
      <c r="L222" s="155" t="s">
        <v>35</v>
      </c>
      <c r="M222" s="148" t="str">
        <f t="shared" ref="M222" si="102">IF(K222=$K$11,$M$11,IF(K222=$K$12,$M$12,IF(K222=$K$13,$M$13,IF(K222=$K$14,$M$14,IF(K222=$K$15,$M$15,IF(K222=$K$16,$M$16,IF(K222=$K$17,$M$17,IF(K222="宿泊なし","0"," "))))))))</f>
        <v xml:space="preserve"> </v>
      </c>
      <c r="N222" s="166"/>
      <c r="O222" s="158"/>
      <c r="P222" s="133" t="str">
        <f>IFERROR($I$11+M222+Q222+Q224," ")</f>
        <v xml:space="preserve"> </v>
      </c>
      <c r="Q222" s="163" t="str">
        <f t="shared" ref="Q222" si="103">IF(N222="〇","35000","0")</f>
        <v>0</v>
      </c>
      <c r="R222" s="114"/>
    </row>
    <row r="223" spans="2:18" ht="13.9" customHeight="1" x14ac:dyDescent="0.4">
      <c r="B223" s="267"/>
      <c r="C223" s="30" t="s">
        <v>70</v>
      </c>
      <c r="D223" s="50"/>
      <c r="E223" s="49"/>
      <c r="F223" s="31"/>
      <c r="G223" s="21" t="s">
        <v>7</v>
      </c>
      <c r="H223" s="145"/>
      <c r="I223" s="147"/>
      <c r="J223" s="147"/>
      <c r="K223" s="131"/>
      <c r="L223" s="156"/>
      <c r="M223" s="149"/>
      <c r="N223" s="167"/>
      <c r="O223" s="158"/>
      <c r="P223" s="134"/>
      <c r="Q223" s="163"/>
      <c r="R223" s="114"/>
    </row>
    <row r="224" spans="2:18" ht="13.9" customHeight="1" x14ac:dyDescent="0.4">
      <c r="B224" s="267"/>
      <c r="C224" s="136" t="s">
        <v>11</v>
      </c>
      <c r="D224" s="209"/>
      <c r="E224" s="138"/>
      <c r="F224" s="31"/>
      <c r="G224" s="21" t="s">
        <v>6</v>
      </c>
      <c r="H224" s="145"/>
      <c r="I224" s="147"/>
      <c r="J224" s="147"/>
      <c r="K224" s="131"/>
      <c r="L224" s="156"/>
      <c r="M224" s="149"/>
      <c r="N224" s="167"/>
      <c r="O224" s="158"/>
      <c r="P224" s="134"/>
      <c r="Q224" s="163" t="str">
        <f t="shared" ref="Q224" si="104">IF(O222="〇","10000","0")</f>
        <v>0</v>
      </c>
      <c r="R224" s="114"/>
    </row>
    <row r="225" spans="2:18" ht="13.9" customHeight="1" x14ac:dyDescent="0.4">
      <c r="B225" s="268"/>
      <c r="C225" s="137"/>
      <c r="D225" s="210"/>
      <c r="E225" s="139"/>
      <c r="F225" s="32"/>
      <c r="G225" s="48" t="s">
        <v>5</v>
      </c>
      <c r="H225" s="146"/>
      <c r="I225" s="147"/>
      <c r="J225" s="147"/>
      <c r="K225" s="132"/>
      <c r="L225" s="157"/>
      <c r="M225" s="150"/>
      <c r="N225" s="168"/>
      <c r="O225" s="158"/>
      <c r="P225" s="135"/>
      <c r="Q225" s="163"/>
      <c r="R225" s="114"/>
    </row>
    <row r="226" spans="2:18" ht="13.9" customHeight="1" x14ac:dyDescent="0.4">
      <c r="B226" s="266">
        <v>37</v>
      </c>
      <c r="C226" s="29" t="s">
        <v>15</v>
      </c>
      <c r="D226" s="164"/>
      <c r="E226" s="165"/>
      <c r="F226" s="103"/>
      <c r="G226" s="117"/>
      <c r="H226" s="144"/>
      <c r="I226" s="147"/>
      <c r="J226" s="147"/>
      <c r="K226" s="130"/>
      <c r="L226" s="155" t="s">
        <v>35</v>
      </c>
      <c r="M226" s="148" t="str">
        <f t="shared" ref="M226" si="105">IF(K226=$K$11,$M$11,IF(K226=$K$12,$M$12,IF(K226=$K$13,$M$13,IF(K226=$K$14,$M$14,IF(K226=$K$15,$M$15,IF(K226=$K$16,$M$16,IF(K226=$K$17,$M$17,IF(K226="宿泊なし","0"," "))))))))</f>
        <v xml:space="preserve"> </v>
      </c>
      <c r="N226" s="147"/>
      <c r="O226" s="158"/>
      <c r="P226" s="133" t="str">
        <f>IFERROR($I$11+M226+Q226+Q228," ")</f>
        <v xml:space="preserve"> </v>
      </c>
      <c r="Q226" s="163" t="str">
        <f t="shared" ref="Q226" si="106">IF(N226="〇","35000","0")</f>
        <v>0</v>
      </c>
      <c r="R226" s="114"/>
    </row>
    <row r="227" spans="2:18" ht="13.9" customHeight="1" x14ac:dyDescent="0.4">
      <c r="B227" s="267"/>
      <c r="C227" s="30" t="s">
        <v>70</v>
      </c>
      <c r="D227" s="50"/>
      <c r="E227" s="49"/>
      <c r="F227" s="31"/>
      <c r="G227" s="21" t="s">
        <v>7</v>
      </c>
      <c r="H227" s="145"/>
      <c r="I227" s="147"/>
      <c r="J227" s="147"/>
      <c r="K227" s="131"/>
      <c r="L227" s="156"/>
      <c r="M227" s="149"/>
      <c r="N227" s="147"/>
      <c r="O227" s="158"/>
      <c r="P227" s="134"/>
      <c r="Q227" s="163"/>
      <c r="R227" s="114"/>
    </row>
    <row r="228" spans="2:18" ht="13.9" customHeight="1" x14ac:dyDescent="0.4">
      <c r="B228" s="267"/>
      <c r="C228" s="136" t="s">
        <v>11</v>
      </c>
      <c r="D228" s="209"/>
      <c r="E228" s="138"/>
      <c r="F228" s="31"/>
      <c r="G228" s="21" t="s">
        <v>6</v>
      </c>
      <c r="H228" s="145"/>
      <c r="I228" s="147"/>
      <c r="J228" s="147"/>
      <c r="K228" s="131"/>
      <c r="L228" s="156"/>
      <c r="M228" s="149"/>
      <c r="N228" s="147"/>
      <c r="O228" s="158"/>
      <c r="P228" s="134"/>
      <c r="Q228" s="163" t="str">
        <f t="shared" ref="Q228" si="107">IF(O226="〇","10000","0")</f>
        <v>0</v>
      </c>
      <c r="R228" s="114"/>
    </row>
    <row r="229" spans="2:18" ht="13.9" customHeight="1" x14ac:dyDescent="0.4">
      <c r="B229" s="268"/>
      <c r="C229" s="137"/>
      <c r="D229" s="210"/>
      <c r="E229" s="139"/>
      <c r="F229" s="32"/>
      <c r="G229" s="48" t="s">
        <v>5</v>
      </c>
      <c r="H229" s="146"/>
      <c r="I229" s="147"/>
      <c r="J229" s="147"/>
      <c r="K229" s="132"/>
      <c r="L229" s="157"/>
      <c r="M229" s="150"/>
      <c r="N229" s="147"/>
      <c r="O229" s="158"/>
      <c r="P229" s="135"/>
      <c r="Q229" s="163"/>
      <c r="R229" s="114"/>
    </row>
    <row r="230" spans="2:18" ht="13.9" customHeight="1" x14ac:dyDescent="0.4">
      <c r="B230" s="266">
        <v>38</v>
      </c>
      <c r="C230" s="29" t="s">
        <v>15</v>
      </c>
      <c r="D230" s="164"/>
      <c r="E230" s="165"/>
      <c r="F230" s="103"/>
      <c r="G230" s="117"/>
      <c r="H230" s="144"/>
      <c r="I230" s="147"/>
      <c r="J230" s="147"/>
      <c r="K230" s="130"/>
      <c r="L230" s="155" t="s">
        <v>35</v>
      </c>
      <c r="M230" s="148" t="str">
        <f t="shared" ref="M230" si="108">IF(K230=$K$11,$M$11,IF(K230=$K$12,$M$12,IF(K230=$K$13,$M$13,IF(K230=$K$14,$M$14,IF(K230=$K$15,$M$15,IF(K230=$K$16,$M$16,IF(K230=$K$17,$M$17,IF(K230="宿泊なし","0"," "))))))))</f>
        <v xml:space="preserve"> </v>
      </c>
      <c r="N230" s="147"/>
      <c r="O230" s="158"/>
      <c r="P230" s="133" t="str">
        <f>IFERROR($I$11+M230+Q230+Q232," ")</f>
        <v xml:space="preserve"> </v>
      </c>
      <c r="Q230" s="163" t="str">
        <f t="shared" ref="Q230" si="109">IF(N230="〇","35000","0")</f>
        <v>0</v>
      </c>
      <c r="R230" s="114"/>
    </row>
    <row r="231" spans="2:18" ht="13.9" customHeight="1" x14ac:dyDescent="0.4">
      <c r="B231" s="267"/>
      <c r="C231" s="30" t="s">
        <v>70</v>
      </c>
      <c r="D231" s="50"/>
      <c r="E231" s="49"/>
      <c r="F231" s="31"/>
      <c r="G231" s="21" t="s">
        <v>7</v>
      </c>
      <c r="H231" s="145"/>
      <c r="I231" s="147"/>
      <c r="J231" s="147"/>
      <c r="K231" s="131"/>
      <c r="L231" s="156"/>
      <c r="M231" s="149"/>
      <c r="N231" s="147"/>
      <c r="O231" s="158"/>
      <c r="P231" s="134"/>
      <c r="Q231" s="163"/>
      <c r="R231" s="114"/>
    </row>
    <row r="232" spans="2:18" ht="13.9" customHeight="1" x14ac:dyDescent="0.4">
      <c r="B232" s="267"/>
      <c r="C232" s="136" t="s">
        <v>11</v>
      </c>
      <c r="D232" s="209"/>
      <c r="E232" s="138"/>
      <c r="F232" s="31"/>
      <c r="G232" s="21" t="s">
        <v>6</v>
      </c>
      <c r="H232" s="145"/>
      <c r="I232" s="147"/>
      <c r="J232" s="147"/>
      <c r="K232" s="131"/>
      <c r="L232" s="156"/>
      <c r="M232" s="149"/>
      <c r="N232" s="147"/>
      <c r="O232" s="158"/>
      <c r="P232" s="134"/>
      <c r="Q232" s="163" t="str">
        <f t="shared" ref="Q232" si="110">IF(O230="〇","10000","0")</f>
        <v>0</v>
      </c>
      <c r="R232" s="114"/>
    </row>
    <row r="233" spans="2:18" ht="13.9" customHeight="1" x14ac:dyDescent="0.4">
      <c r="B233" s="268"/>
      <c r="C233" s="137"/>
      <c r="D233" s="210"/>
      <c r="E233" s="139"/>
      <c r="F233" s="32"/>
      <c r="G233" s="48" t="s">
        <v>5</v>
      </c>
      <c r="H233" s="146"/>
      <c r="I233" s="147"/>
      <c r="J233" s="147"/>
      <c r="K233" s="132"/>
      <c r="L233" s="157"/>
      <c r="M233" s="150"/>
      <c r="N233" s="147"/>
      <c r="O233" s="158"/>
      <c r="P233" s="135"/>
      <c r="Q233" s="163"/>
      <c r="R233" s="114"/>
    </row>
    <row r="234" spans="2:18" ht="13.9" customHeight="1" x14ac:dyDescent="0.4">
      <c r="B234" s="266">
        <v>39</v>
      </c>
      <c r="C234" s="29" t="s">
        <v>15</v>
      </c>
      <c r="D234" s="164"/>
      <c r="E234" s="165"/>
      <c r="F234" s="103"/>
      <c r="G234" s="117"/>
      <c r="H234" s="144"/>
      <c r="I234" s="147"/>
      <c r="J234" s="147"/>
      <c r="K234" s="130"/>
      <c r="L234" s="155" t="s">
        <v>35</v>
      </c>
      <c r="M234" s="148" t="str">
        <f t="shared" ref="M234" si="111">IF(K234=$K$11,$M$11,IF(K234=$K$12,$M$12,IF(K234=$K$13,$M$13,IF(K234=$K$14,$M$14,IF(K234=$K$15,$M$15,IF(K234=$K$16,$M$16,IF(K234=$K$17,$M$17,IF(K234="宿泊なし","0"," "))))))))</f>
        <v xml:space="preserve"> </v>
      </c>
      <c r="N234" s="147"/>
      <c r="O234" s="158"/>
      <c r="P234" s="133" t="str">
        <f>IFERROR($I$11+M234+Q234+Q236," ")</f>
        <v xml:space="preserve"> </v>
      </c>
      <c r="Q234" s="163" t="str">
        <f t="shared" ref="Q234" si="112">IF(N234="〇","35000","0")</f>
        <v>0</v>
      </c>
      <c r="R234" s="114"/>
    </row>
    <row r="235" spans="2:18" ht="13.9" customHeight="1" x14ac:dyDescent="0.4">
      <c r="B235" s="267"/>
      <c r="C235" s="30" t="s">
        <v>70</v>
      </c>
      <c r="D235" s="50"/>
      <c r="E235" s="49"/>
      <c r="F235" s="31"/>
      <c r="G235" s="21" t="s">
        <v>7</v>
      </c>
      <c r="H235" s="145"/>
      <c r="I235" s="147"/>
      <c r="J235" s="147"/>
      <c r="K235" s="131"/>
      <c r="L235" s="156"/>
      <c r="M235" s="149"/>
      <c r="N235" s="147"/>
      <c r="O235" s="158"/>
      <c r="P235" s="134"/>
      <c r="Q235" s="163"/>
      <c r="R235" s="114"/>
    </row>
    <row r="236" spans="2:18" ht="13.9" customHeight="1" x14ac:dyDescent="0.4">
      <c r="B236" s="267"/>
      <c r="C236" s="136" t="s">
        <v>11</v>
      </c>
      <c r="D236" s="209"/>
      <c r="E236" s="138"/>
      <c r="F236" s="31"/>
      <c r="G236" s="21" t="s">
        <v>6</v>
      </c>
      <c r="H236" s="145"/>
      <c r="I236" s="147"/>
      <c r="J236" s="147"/>
      <c r="K236" s="131"/>
      <c r="L236" s="156"/>
      <c r="M236" s="149"/>
      <c r="N236" s="147"/>
      <c r="O236" s="158"/>
      <c r="P236" s="134"/>
      <c r="Q236" s="163" t="str">
        <f t="shared" ref="Q236" si="113">IF(O234="〇","10000","0")</f>
        <v>0</v>
      </c>
      <c r="R236" s="114"/>
    </row>
    <row r="237" spans="2:18" ht="13.9" customHeight="1" x14ac:dyDescent="0.4">
      <c r="B237" s="268"/>
      <c r="C237" s="137"/>
      <c r="D237" s="210"/>
      <c r="E237" s="139"/>
      <c r="F237" s="32"/>
      <c r="G237" s="48" t="s">
        <v>5</v>
      </c>
      <c r="H237" s="146"/>
      <c r="I237" s="147"/>
      <c r="J237" s="147"/>
      <c r="K237" s="132"/>
      <c r="L237" s="157"/>
      <c r="M237" s="150"/>
      <c r="N237" s="147"/>
      <c r="O237" s="158"/>
      <c r="P237" s="135"/>
      <c r="Q237" s="163"/>
      <c r="R237" s="114"/>
    </row>
    <row r="238" spans="2:18" ht="13.9" customHeight="1" x14ac:dyDescent="0.4">
      <c r="B238" s="266">
        <v>40</v>
      </c>
      <c r="C238" s="29" t="s">
        <v>15</v>
      </c>
      <c r="D238" s="164"/>
      <c r="E238" s="165"/>
      <c r="F238" s="103"/>
      <c r="G238" s="117"/>
      <c r="H238" s="144"/>
      <c r="I238" s="147"/>
      <c r="J238" s="147"/>
      <c r="K238" s="130"/>
      <c r="L238" s="155" t="s">
        <v>35</v>
      </c>
      <c r="M238" s="148" t="str">
        <f t="shared" ref="M238" si="114">IF(K238=$K$11,$M$11,IF(K238=$K$12,$M$12,IF(K238=$K$13,$M$13,IF(K238=$K$14,$M$14,IF(K238=$K$15,$M$15,IF(K238=$K$16,$M$16,IF(K238=$K$17,$M$17,IF(K238="宿泊なし","0"," "))))))))</f>
        <v xml:space="preserve"> </v>
      </c>
      <c r="N238" s="147"/>
      <c r="O238" s="158"/>
      <c r="P238" s="133" t="str">
        <f>IFERROR($I$11+M238+Q238+Q240," ")</f>
        <v xml:space="preserve"> </v>
      </c>
      <c r="Q238" s="113" t="str">
        <f t="shared" ref="Q238" si="115">IF(N238="〇","35000","0")</f>
        <v>0</v>
      </c>
      <c r="R238" s="114"/>
    </row>
    <row r="239" spans="2:18" ht="13.9" customHeight="1" x14ac:dyDescent="0.4">
      <c r="B239" s="267"/>
      <c r="C239" s="30" t="s">
        <v>70</v>
      </c>
      <c r="D239" s="50"/>
      <c r="E239" s="49"/>
      <c r="F239" s="31"/>
      <c r="G239" s="21" t="s">
        <v>7</v>
      </c>
      <c r="H239" s="145"/>
      <c r="I239" s="147"/>
      <c r="J239" s="147"/>
      <c r="K239" s="131"/>
      <c r="L239" s="156"/>
      <c r="M239" s="149"/>
      <c r="N239" s="147"/>
      <c r="O239" s="158"/>
      <c r="P239" s="134"/>
      <c r="R239" s="114"/>
    </row>
    <row r="240" spans="2:18" ht="13.9" customHeight="1" x14ac:dyDescent="0.4">
      <c r="B240" s="267"/>
      <c r="C240" s="136" t="s">
        <v>11</v>
      </c>
      <c r="D240" s="209"/>
      <c r="E240" s="138"/>
      <c r="F240" s="31"/>
      <c r="G240" s="21" t="s">
        <v>6</v>
      </c>
      <c r="H240" s="145"/>
      <c r="I240" s="147"/>
      <c r="J240" s="147"/>
      <c r="K240" s="131"/>
      <c r="L240" s="156"/>
      <c r="M240" s="149"/>
      <c r="N240" s="147"/>
      <c r="O240" s="158"/>
      <c r="P240" s="134"/>
      <c r="Q240" s="113" t="str">
        <f t="shared" ref="Q240" si="116">IF(O238="〇","10000","0")</f>
        <v>0</v>
      </c>
      <c r="R240" s="114"/>
    </row>
    <row r="241" spans="2:18" ht="13.9" customHeight="1" x14ac:dyDescent="0.4">
      <c r="B241" s="268"/>
      <c r="C241" s="137"/>
      <c r="D241" s="210"/>
      <c r="E241" s="139"/>
      <c r="F241" s="32"/>
      <c r="G241" s="48" t="s">
        <v>5</v>
      </c>
      <c r="H241" s="146"/>
      <c r="I241" s="147"/>
      <c r="J241" s="147"/>
      <c r="K241" s="132"/>
      <c r="L241" s="157"/>
      <c r="M241" s="150"/>
      <c r="N241" s="147"/>
      <c r="O241" s="158"/>
      <c r="P241" s="135"/>
      <c r="R241" s="114"/>
    </row>
    <row r="242" spans="2:18" ht="13.9" customHeight="1" x14ac:dyDescent="0.4">
      <c r="B242" s="266">
        <v>41</v>
      </c>
      <c r="C242" s="29" t="s">
        <v>15</v>
      </c>
      <c r="D242" s="164"/>
      <c r="E242" s="165"/>
      <c r="F242" s="103"/>
      <c r="G242" s="117"/>
      <c r="H242" s="144"/>
      <c r="I242" s="147"/>
      <c r="J242" s="147"/>
      <c r="K242" s="130"/>
      <c r="L242" s="155" t="s">
        <v>35</v>
      </c>
      <c r="M242" s="148" t="str">
        <f t="shared" ref="M242" si="117">IF(K242=$K$11,$M$11,IF(K242=$K$12,$M$12,IF(K242=$K$13,$M$13,IF(K242=$K$14,$M$14,IF(K242=$K$15,$M$15,IF(K242=$K$16,$M$16,IF(K242=$K$17,$M$17,IF(K242="宿泊なし","0"," "))))))))</f>
        <v xml:space="preserve"> </v>
      </c>
      <c r="N242" s="147"/>
      <c r="O242" s="158"/>
      <c r="P242" s="133" t="str">
        <f>IFERROR($I$11+M242+Q242+Q244," ")</f>
        <v xml:space="preserve"> </v>
      </c>
      <c r="Q242" s="113" t="str">
        <f t="shared" ref="Q242" si="118">IF(N242="〇","35000","0")</f>
        <v>0</v>
      </c>
      <c r="R242" s="114"/>
    </row>
    <row r="243" spans="2:18" ht="13.9" customHeight="1" x14ac:dyDescent="0.4">
      <c r="B243" s="267"/>
      <c r="C243" s="30" t="s">
        <v>70</v>
      </c>
      <c r="D243" s="50"/>
      <c r="E243" s="49"/>
      <c r="F243" s="31"/>
      <c r="G243" s="21" t="s">
        <v>7</v>
      </c>
      <c r="H243" s="145"/>
      <c r="I243" s="147"/>
      <c r="J243" s="147"/>
      <c r="K243" s="131"/>
      <c r="L243" s="156"/>
      <c r="M243" s="149"/>
      <c r="N243" s="147"/>
      <c r="O243" s="158"/>
      <c r="P243" s="134"/>
      <c r="R243" s="114"/>
    </row>
    <row r="244" spans="2:18" ht="13.9" customHeight="1" x14ac:dyDescent="0.4">
      <c r="B244" s="267"/>
      <c r="C244" s="136" t="s">
        <v>11</v>
      </c>
      <c r="D244" s="209"/>
      <c r="E244" s="138"/>
      <c r="F244" s="31"/>
      <c r="G244" s="21" t="s">
        <v>6</v>
      </c>
      <c r="H244" s="145"/>
      <c r="I244" s="147"/>
      <c r="J244" s="147"/>
      <c r="K244" s="131"/>
      <c r="L244" s="156"/>
      <c r="M244" s="149"/>
      <c r="N244" s="147"/>
      <c r="O244" s="158"/>
      <c r="P244" s="134"/>
      <c r="Q244" s="113" t="str">
        <f t="shared" ref="Q244" si="119">IF(O242="〇","10000","0")</f>
        <v>0</v>
      </c>
      <c r="R244" s="114"/>
    </row>
    <row r="245" spans="2:18" ht="13.9" customHeight="1" x14ac:dyDescent="0.4">
      <c r="B245" s="268"/>
      <c r="C245" s="137"/>
      <c r="D245" s="210"/>
      <c r="E245" s="139"/>
      <c r="F245" s="32"/>
      <c r="G245" s="48" t="s">
        <v>5</v>
      </c>
      <c r="H245" s="146"/>
      <c r="I245" s="147"/>
      <c r="J245" s="147"/>
      <c r="K245" s="132"/>
      <c r="L245" s="157"/>
      <c r="M245" s="150"/>
      <c r="N245" s="147"/>
      <c r="O245" s="158"/>
      <c r="P245" s="135"/>
      <c r="R245" s="114"/>
    </row>
    <row r="246" spans="2:18" ht="13.9" customHeight="1" x14ac:dyDescent="0.4">
      <c r="B246" s="266">
        <v>42</v>
      </c>
      <c r="C246" s="29" t="s">
        <v>15</v>
      </c>
      <c r="D246" s="164"/>
      <c r="E246" s="165"/>
      <c r="F246" s="103"/>
      <c r="G246" s="117"/>
      <c r="H246" s="144"/>
      <c r="I246" s="147"/>
      <c r="J246" s="147"/>
      <c r="K246" s="130"/>
      <c r="L246" s="155" t="s">
        <v>35</v>
      </c>
      <c r="M246" s="148" t="str">
        <f t="shared" ref="M246" si="120">IF(K246=$K$11,$M$11,IF(K246=$K$12,$M$12,IF(K246=$K$13,$M$13,IF(K246=$K$14,$M$14,IF(K246=$K$15,$M$15,IF(K246=$K$16,$M$16,IF(K246=$K$17,$M$17,IF(K246="宿泊なし","0"," "))))))))</f>
        <v xml:space="preserve"> </v>
      </c>
      <c r="N246" s="147"/>
      <c r="O246" s="158"/>
      <c r="P246" s="133" t="str">
        <f>IFERROR($I$11+M246+Q246+Q248," ")</f>
        <v xml:space="preserve"> </v>
      </c>
      <c r="Q246" s="113" t="str">
        <f t="shared" ref="Q246" si="121">IF(N246="〇","35000","0")</f>
        <v>0</v>
      </c>
      <c r="R246" s="114"/>
    </row>
    <row r="247" spans="2:18" ht="13.9" customHeight="1" x14ac:dyDescent="0.4">
      <c r="B247" s="267"/>
      <c r="C247" s="30" t="s">
        <v>70</v>
      </c>
      <c r="D247" s="50"/>
      <c r="E247" s="49"/>
      <c r="F247" s="31"/>
      <c r="G247" s="21" t="s">
        <v>7</v>
      </c>
      <c r="H247" s="145"/>
      <c r="I247" s="147"/>
      <c r="J247" s="147"/>
      <c r="K247" s="131"/>
      <c r="L247" s="156"/>
      <c r="M247" s="149"/>
      <c r="N247" s="147"/>
      <c r="O247" s="158"/>
      <c r="P247" s="134"/>
      <c r="R247" s="114"/>
    </row>
    <row r="248" spans="2:18" ht="13.9" customHeight="1" x14ac:dyDescent="0.4">
      <c r="B248" s="267"/>
      <c r="C248" s="136" t="s">
        <v>11</v>
      </c>
      <c r="D248" s="209"/>
      <c r="E248" s="138"/>
      <c r="F248" s="31"/>
      <c r="G248" s="21" t="s">
        <v>6</v>
      </c>
      <c r="H248" s="145"/>
      <c r="I248" s="147"/>
      <c r="J248" s="147"/>
      <c r="K248" s="131"/>
      <c r="L248" s="156"/>
      <c r="M248" s="149"/>
      <c r="N248" s="147"/>
      <c r="O248" s="158"/>
      <c r="P248" s="134"/>
      <c r="Q248" s="113" t="str">
        <f t="shared" ref="Q248" si="122">IF(O246="〇","10000","0")</f>
        <v>0</v>
      </c>
      <c r="R248" s="114"/>
    </row>
    <row r="249" spans="2:18" ht="13.9" customHeight="1" x14ac:dyDescent="0.4">
      <c r="B249" s="268"/>
      <c r="C249" s="137"/>
      <c r="D249" s="210"/>
      <c r="E249" s="139"/>
      <c r="F249" s="32"/>
      <c r="G249" s="48" t="s">
        <v>5</v>
      </c>
      <c r="H249" s="146"/>
      <c r="I249" s="147"/>
      <c r="J249" s="147"/>
      <c r="K249" s="132"/>
      <c r="L249" s="157"/>
      <c r="M249" s="150"/>
      <c r="N249" s="147"/>
      <c r="O249" s="158"/>
      <c r="P249" s="135"/>
      <c r="R249" s="114"/>
    </row>
    <row r="250" spans="2:18" ht="20.25" customHeight="1" x14ac:dyDescent="0.15">
      <c r="D250" s="2" t="s">
        <v>36</v>
      </c>
      <c r="E250" s="4"/>
      <c r="K250" s="154">
        <f>COUNT(P214:P249,￥)</f>
        <v>0</v>
      </c>
      <c r="L250" s="154"/>
      <c r="M250" s="105" t="s">
        <v>21</v>
      </c>
      <c r="N250" s="140" t="str">
        <f>IF(SUM(P214:P249)&lt;&gt;0,SUM(P214:P249),"")</f>
        <v/>
      </c>
      <c r="O250" s="140"/>
      <c r="P250" s="140"/>
      <c r="R250" s="114"/>
    </row>
    <row r="251" spans="2:18" ht="12" customHeight="1" x14ac:dyDescent="0.15">
      <c r="I251" s="18"/>
      <c r="K251" s="42"/>
      <c r="L251" s="107"/>
      <c r="M251" s="105"/>
      <c r="N251" s="102"/>
      <c r="O251" s="102"/>
      <c r="P251" s="102"/>
      <c r="R251" s="114"/>
    </row>
    <row r="252" spans="2:18" ht="30" customHeight="1" x14ac:dyDescent="0.2">
      <c r="E252" s="33"/>
      <c r="F252" s="102"/>
      <c r="G252" s="33"/>
      <c r="H252" s="33"/>
      <c r="I252" s="33"/>
      <c r="J252" s="33"/>
      <c r="K252" s="129"/>
      <c r="L252" s="129"/>
      <c r="M252" s="105" t="s">
        <v>21</v>
      </c>
      <c r="N252" s="141"/>
      <c r="O252" s="141"/>
      <c r="P252" s="141"/>
      <c r="R252" s="114"/>
    </row>
    <row r="253" spans="2:18" ht="11.25" customHeight="1" x14ac:dyDescent="0.4">
      <c r="R253" s="114"/>
    </row>
    <row r="254" spans="2:18" ht="14.25" customHeight="1" x14ac:dyDescent="0.4">
      <c r="R254" s="114"/>
    </row>
    <row r="255" spans="2:18" ht="22.5" customHeight="1" x14ac:dyDescent="0.4">
      <c r="B255" s="128" t="s">
        <v>47</v>
      </c>
      <c r="C255" s="128"/>
      <c r="D255" s="128"/>
      <c r="E255" s="128"/>
      <c r="F255" s="128"/>
      <c r="G255" s="128"/>
      <c r="H255" s="128"/>
      <c r="I255" s="128"/>
      <c r="J255" s="128"/>
      <c r="K255" s="128"/>
      <c r="L255" s="128"/>
      <c r="M255" s="128"/>
      <c r="N255" s="128"/>
      <c r="O255" s="128"/>
      <c r="P255" s="128"/>
      <c r="R255" s="114"/>
    </row>
    <row r="256" spans="2:18" ht="19.5" customHeight="1" x14ac:dyDescent="0.4">
      <c r="N256" s="142" t="s">
        <v>45</v>
      </c>
      <c r="O256" s="143"/>
      <c r="P256" s="143"/>
      <c r="R256" s="114"/>
    </row>
    <row r="257" spans="2:18" ht="21" customHeight="1" thickBot="1" x14ac:dyDescent="0.45">
      <c r="B257" s="187" t="s">
        <v>3</v>
      </c>
      <c r="C257" s="108"/>
      <c r="D257" s="109"/>
      <c r="E257" s="110"/>
      <c r="F257" s="188" t="s">
        <v>69</v>
      </c>
      <c r="G257" s="189"/>
      <c r="H257" s="188" t="s">
        <v>22</v>
      </c>
      <c r="I257" s="173" t="s">
        <v>68</v>
      </c>
      <c r="J257" s="173"/>
      <c r="K257" s="187" t="s">
        <v>51</v>
      </c>
      <c r="L257" s="187"/>
      <c r="M257" s="187"/>
      <c r="N257" s="194" t="s">
        <v>34</v>
      </c>
      <c r="O257" s="195"/>
      <c r="P257" s="196" t="s">
        <v>10</v>
      </c>
      <c r="R257" s="114"/>
    </row>
    <row r="258" spans="2:18" ht="13.15" customHeight="1" x14ac:dyDescent="0.4">
      <c r="B258" s="187"/>
      <c r="C258" s="151" t="s">
        <v>75</v>
      </c>
      <c r="D258" s="152"/>
      <c r="E258" s="153"/>
      <c r="F258" s="190"/>
      <c r="G258" s="191"/>
      <c r="H258" s="190"/>
      <c r="I258" s="198">
        <v>35000</v>
      </c>
      <c r="J258" s="199"/>
      <c r="K258" s="34" t="s">
        <v>24</v>
      </c>
      <c r="L258" s="39" t="s">
        <v>9</v>
      </c>
      <c r="M258" s="19">
        <v>36300</v>
      </c>
      <c r="N258" s="202" t="s">
        <v>33</v>
      </c>
      <c r="O258" s="189"/>
      <c r="P258" s="197"/>
      <c r="Q258" s="172"/>
      <c r="R258" s="114"/>
    </row>
    <row r="259" spans="2:18" ht="13.15" customHeight="1" x14ac:dyDescent="0.4">
      <c r="B259" s="187"/>
      <c r="C259" s="111"/>
      <c r="D259" s="112"/>
      <c r="E259" s="112"/>
      <c r="F259" s="192"/>
      <c r="G259" s="193"/>
      <c r="H259" s="192"/>
      <c r="I259" s="200"/>
      <c r="J259" s="201"/>
      <c r="K259" s="35" t="s">
        <v>25</v>
      </c>
      <c r="L259" s="40" t="s">
        <v>9</v>
      </c>
      <c r="M259" s="20">
        <v>31900</v>
      </c>
      <c r="N259" s="173" t="s">
        <v>23</v>
      </c>
      <c r="O259" s="173" t="s">
        <v>2</v>
      </c>
      <c r="P259" s="197"/>
      <c r="Q259" s="172"/>
      <c r="R259" s="114"/>
    </row>
    <row r="260" spans="2:18" ht="13.15" customHeight="1" x14ac:dyDescent="0.4">
      <c r="B260" s="187"/>
      <c r="C260" s="151" t="s">
        <v>76</v>
      </c>
      <c r="D260" s="152"/>
      <c r="E260" s="153"/>
      <c r="F260" s="203" t="s">
        <v>32</v>
      </c>
      <c r="G260" s="204"/>
      <c r="H260" s="176" t="s">
        <v>4</v>
      </c>
      <c r="I260" s="178" t="s">
        <v>37</v>
      </c>
      <c r="J260" s="179"/>
      <c r="K260" s="35" t="s">
        <v>26</v>
      </c>
      <c r="L260" s="40" t="s">
        <v>9</v>
      </c>
      <c r="M260" s="20">
        <v>19800</v>
      </c>
      <c r="N260" s="174"/>
      <c r="O260" s="174"/>
      <c r="P260" s="197"/>
      <c r="Q260" s="172"/>
      <c r="R260" s="114"/>
    </row>
    <row r="261" spans="2:18" ht="13.15" customHeight="1" thickBot="1" x14ac:dyDescent="0.45">
      <c r="B261" s="187"/>
      <c r="C261" s="111"/>
      <c r="D261" s="112"/>
      <c r="E261" s="112"/>
      <c r="F261" s="205"/>
      <c r="G261" s="206"/>
      <c r="H261" s="177"/>
      <c r="I261" s="180" t="s">
        <v>38</v>
      </c>
      <c r="J261" s="181"/>
      <c r="K261" s="45" t="s">
        <v>27</v>
      </c>
      <c r="L261" s="40" t="s">
        <v>9</v>
      </c>
      <c r="M261" s="20">
        <v>17600</v>
      </c>
      <c r="N261" s="175"/>
      <c r="O261" s="175"/>
      <c r="P261" s="197"/>
      <c r="Q261" s="172"/>
      <c r="R261" s="114"/>
    </row>
    <row r="262" spans="2:18" ht="13.15" customHeight="1" x14ac:dyDescent="0.4">
      <c r="B262" s="187"/>
      <c r="C262" s="151" t="s">
        <v>77</v>
      </c>
      <c r="D262" s="152"/>
      <c r="E262" s="153"/>
      <c r="F262" s="207" t="s">
        <v>7</v>
      </c>
      <c r="G262" s="208"/>
      <c r="H262" s="177"/>
      <c r="I262" s="182" t="s">
        <v>30</v>
      </c>
      <c r="J262" s="183"/>
      <c r="K262" s="36" t="s">
        <v>28</v>
      </c>
      <c r="L262" s="40" t="s">
        <v>9</v>
      </c>
      <c r="M262" s="20">
        <v>15400</v>
      </c>
      <c r="N262" s="184">
        <v>35000</v>
      </c>
      <c r="O262" s="184">
        <v>10000</v>
      </c>
      <c r="P262" s="197"/>
      <c r="Q262" s="172"/>
      <c r="R262" s="114"/>
    </row>
    <row r="263" spans="2:18" ht="13.15" customHeight="1" x14ac:dyDescent="0.4">
      <c r="B263" s="187"/>
      <c r="C263" s="111"/>
      <c r="D263" s="112"/>
      <c r="E263" s="112"/>
      <c r="F263" s="43"/>
      <c r="G263" s="21" t="s">
        <v>31</v>
      </c>
      <c r="H263" s="177"/>
      <c r="I263" s="159" t="s">
        <v>0</v>
      </c>
      <c r="J263" s="161" t="s">
        <v>1</v>
      </c>
      <c r="K263" s="36" t="s">
        <v>29</v>
      </c>
      <c r="L263" s="40" t="s">
        <v>9</v>
      </c>
      <c r="M263" s="20">
        <v>11000</v>
      </c>
      <c r="N263" s="184"/>
      <c r="O263" s="184"/>
      <c r="P263" s="197"/>
      <c r="Q263" s="172"/>
      <c r="R263" s="114"/>
    </row>
    <row r="264" spans="2:18" ht="13.15" customHeight="1" thickBot="1" x14ac:dyDescent="0.45">
      <c r="B264" s="187"/>
      <c r="C264" s="111"/>
      <c r="D264" s="112"/>
      <c r="E264" s="112"/>
      <c r="F264" s="185" t="s">
        <v>5</v>
      </c>
      <c r="G264" s="186"/>
      <c r="H264" s="177"/>
      <c r="I264" s="160"/>
      <c r="J264" s="162"/>
      <c r="K264" s="37" t="s">
        <v>49</v>
      </c>
      <c r="L264" s="41" t="s">
        <v>9</v>
      </c>
      <c r="M264" s="22">
        <v>11000</v>
      </c>
      <c r="N264" s="184"/>
      <c r="O264" s="184"/>
      <c r="P264" s="197"/>
      <c r="Q264" s="172"/>
      <c r="R264" s="114"/>
    </row>
    <row r="265" spans="2:18" ht="13.9" customHeight="1" x14ac:dyDescent="0.4">
      <c r="B265" s="266">
        <v>43</v>
      </c>
      <c r="C265" s="29" t="s">
        <v>15</v>
      </c>
      <c r="D265" s="164"/>
      <c r="E265" s="165"/>
      <c r="F265" s="103"/>
      <c r="G265" s="117"/>
      <c r="H265" s="144"/>
      <c r="I265" s="168"/>
      <c r="J265" s="168"/>
      <c r="K265" s="130"/>
      <c r="L265" s="155" t="s">
        <v>35</v>
      </c>
      <c r="M265" s="169" t="str">
        <f t="shared" ref="M265" si="123">IF(K265=$K$11,$M$11,IF(K265=$K$12,$M$12,IF(K265=$K$13,$M$13,IF(K265=$K$14,$M$14,IF(K265=$K$15,$M$15,IF(K265=$K$16,$M$16,IF(K265=$K$17,$M$17,IF(K265="宿泊なし","0"," "))))))))</f>
        <v xml:space="preserve"> </v>
      </c>
      <c r="N265" s="166"/>
      <c r="O265" s="158"/>
      <c r="P265" s="133" t="str">
        <f>IFERROR($I$11+M265+Q265+Q267," ")</f>
        <v xml:space="preserve"> </v>
      </c>
      <c r="Q265" s="163" t="str">
        <f t="shared" ref="Q265" si="124">IF(N265="〇","35000","0")</f>
        <v>0</v>
      </c>
      <c r="R265" s="114"/>
    </row>
    <row r="266" spans="2:18" ht="13.9" customHeight="1" x14ac:dyDescent="0.4">
      <c r="B266" s="267"/>
      <c r="C266" s="30" t="s">
        <v>70</v>
      </c>
      <c r="D266" s="50"/>
      <c r="E266" s="49"/>
      <c r="F266" s="31"/>
      <c r="G266" s="21" t="s">
        <v>7</v>
      </c>
      <c r="H266" s="145"/>
      <c r="I266" s="147"/>
      <c r="J266" s="147"/>
      <c r="K266" s="131"/>
      <c r="L266" s="156"/>
      <c r="M266" s="170"/>
      <c r="N266" s="167"/>
      <c r="O266" s="158"/>
      <c r="P266" s="134"/>
      <c r="Q266" s="163"/>
      <c r="R266" s="114"/>
    </row>
    <row r="267" spans="2:18" ht="13.9" customHeight="1" x14ac:dyDescent="0.4">
      <c r="B267" s="267"/>
      <c r="C267" s="136" t="s">
        <v>11</v>
      </c>
      <c r="D267" s="209"/>
      <c r="E267" s="138"/>
      <c r="F267" s="31"/>
      <c r="G267" s="21" t="s">
        <v>6</v>
      </c>
      <c r="H267" s="145"/>
      <c r="I267" s="147"/>
      <c r="J267" s="147"/>
      <c r="K267" s="131"/>
      <c r="L267" s="156"/>
      <c r="M267" s="170"/>
      <c r="N267" s="167"/>
      <c r="O267" s="158"/>
      <c r="P267" s="134"/>
      <c r="Q267" s="163" t="str">
        <f t="shared" ref="Q267" si="125">IF(O265="〇","10000","0")</f>
        <v>0</v>
      </c>
      <c r="R267" s="114"/>
    </row>
    <row r="268" spans="2:18" ht="13.9" customHeight="1" x14ac:dyDescent="0.4">
      <c r="B268" s="268"/>
      <c r="C268" s="137"/>
      <c r="D268" s="210"/>
      <c r="E268" s="139"/>
      <c r="F268" s="32"/>
      <c r="G268" s="48" t="s">
        <v>5</v>
      </c>
      <c r="H268" s="146"/>
      <c r="I268" s="147"/>
      <c r="J268" s="147"/>
      <c r="K268" s="132"/>
      <c r="L268" s="157"/>
      <c r="M268" s="171"/>
      <c r="N268" s="168"/>
      <c r="O268" s="158"/>
      <c r="P268" s="135"/>
      <c r="Q268" s="163"/>
      <c r="R268" s="114"/>
    </row>
    <row r="269" spans="2:18" ht="13.9" customHeight="1" x14ac:dyDescent="0.4">
      <c r="B269" s="266">
        <v>44</v>
      </c>
      <c r="C269" s="29" t="s">
        <v>15</v>
      </c>
      <c r="D269" s="164"/>
      <c r="E269" s="165"/>
      <c r="F269" s="103"/>
      <c r="G269" s="117"/>
      <c r="H269" s="144"/>
      <c r="I269" s="147"/>
      <c r="J269" s="147"/>
      <c r="K269" s="130"/>
      <c r="L269" s="155" t="s">
        <v>35</v>
      </c>
      <c r="M269" s="148" t="str">
        <f t="shared" ref="M269" si="126">IF(K269=$K$11,$M$11,IF(K269=$K$12,$M$12,IF(K269=$K$13,$M$13,IF(K269=$K$14,$M$14,IF(K269=$K$15,$M$15,IF(K269=$K$16,$M$16,IF(K269=$K$17,$M$17,IF(K269="宿泊なし","0"," "))))))))</f>
        <v xml:space="preserve"> </v>
      </c>
      <c r="N269" s="147"/>
      <c r="O269" s="158"/>
      <c r="P269" s="133" t="str">
        <f>IFERROR($I$11+M269+Q269+Q271," ")</f>
        <v xml:space="preserve"> </v>
      </c>
      <c r="Q269" s="163" t="str">
        <f t="shared" ref="Q269" si="127">IF(N269="〇","35000","0")</f>
        <v>0</v>
      </c>
      <c r="R269" s="114"/>
    </row>
    <row r="270" spans="2:18" ht="13.9" customHeight="1" x14ac:dyDescent="0.4">
      <c r="B270" s="267"/>
      <c r="C270" s="30" t="s">
        <v>70</v>
      </c>
      <c r="D270" s="50"/>
      <c r="E270" s="49"/>
      <c r="F270" s="31"/>
      <c r="G270" s="21" t="s">
        <v>7</v>
      </c>
      <c r="H270" s="145"/>
      <c r="I270" s="147"/>
      <c r="J270" s="147"/>
      <c r="K270" s="131"/>
      <c r="L270" s="156"/>
      <c r="M270" s="149"/>
      <c r="N270" s="147"/>
      <c r="O270" s="158"/>
      <c r="P270" s="134"/>
      <c r="Q270" s="163"/>
      <c r="R270" s="114"/>
    </row>
    <row r="271" spans="2:18" ht="13.9" customHeight="1" x14ac:dyDescent="0.4">
      <c r="B271" s="267"/>
      <c r="C271" s="136" t="s">
        <v>11</v>
      </c>
      <c r="D271" s="209"/>
      <c r="E271" s="138"/>
      <c r="F271" s="31"/>
      <c r="G271" s="21" t="s">
        <v>6</v>
      </c>
      <c r="H271" s="145"/>
      <c r="I271" s="147"/>
      <c r="J271" s="147"/>
      <c r="K271" s="131"/>
      <c r="L271" s="156"/>
      <c r="M271" s="149"/>
      <c r="N271" s="147"/>
      <c r="O271" s="158"/>
      <c r="P271" s="134"/>
      <c r="Q271" s="163" t="str">
        <f t="shared" ref="Q271" si="128">IF(O269="〇","10000","0")</f>
        <v>0</v>
      </c>
      <c r="R271" s="114"/>
    </row>
    <row r="272" spans="2:18" ht="13.9" customHeight="1" x14ac:dyDescent="0.4">
      <c r="B272" s="268"/>
      <c r="C272" s="137"/>
      <c r="D272" s="210"/>
      <c r="E272" s="139"/>
      <c r="F272" s="32"/>
      <c r="G272" s="48" t="s">
        <v>5</v>
      </c>
      <c r="H272" s="146"/>
      <c r="I272" s="147"/>
      <c r="J272" s="147"/>
      <c r="K272" s="132"/>
      <c r="L272" s="157"/>
      <c r="M272" s="150"/>
      <c r="N272" s="147"/>
      <c r="O272" s="158"/>
      <c r="P272" s="135"/>
      <c r="Q272" s="163"/>
      <c r="R272" s="114"/>
    </row>
    <row r="273" spans="2:18" ht="13.9" customHeight="1" x14ac:dyDescent="0.4">
      <c r="B273" s="266">
        <v>45</v>
      </c>
      <c r="C273" s="29" t="s">
        <v>15</v>
      </c>
      <c r="D273" s="164"/>
      <c r="E273" s="165"/>
      <c r="F273" s="103"/>
      <c r="G273" s="117"/>
      <c r="H273" s="144"/>
      <c r="I273" s="147"/>
      <c r="J273" s="147"/>
      <c r="K273" s="130"/>
      <c r="L273" s="155" t="s">
        <v>35</v>
      </c>
      <c r="M273" s="148" t="str">
        <f t="shared" ref="M273" si="129">IF(K273=$K$11,$M$11,IF(K273=$K$12,$M$12,IF(K273=$K$13,$M$13,IF(K273=$K$14,$M$14,IF(K273=$K$15,$M$15,IF(K273=$K$16,$M$16,IF(K273=$K$17,$M$17,IF(K273="宿泊なし","0"," "))))))))</f>
        <v xml:space="preserve"> </v>
      </c>
      <c r="N273" s="166"/>
      <c r="O273" s="158"/>
      <c r="P273" s="133" t="str">
        <f>IFERROR($I$11+M273+Q273+Q275," ")</f>
        <v xml:space="preserve"> </v>
      </c>
      <c r="Q273" s="163" t="str">
        <f t="shared" ref="Q273" si="130">IF(N273="〇","35000","0")</f>
        <v>0</v>
      </c>
      <c r="R273" s="114"/>
    </row>
    <row r="274" spans="2:18" ht="13.9" customHeight="1" x14ac:dyDescent="0.4">
      <c r="B274" s="267"/>
      <c r="C274" s="30" t="s">
        <v>70</v>
      </c>
      <c r="D274" s="50"/>
      <c r="E274" s="49"/>
      <c r="F274" s="31"/>
      <c r="G274" s="21" t="s">
        <v>7</v>
      </c>
      <c r="H274" s="145"/>
      <c r="I274" s="147"/>
      <c r="J274" s="147"/>
      <c r="K274" s="131"/>
      <c r="L274" s="156"/>
      <c r="M274" s="149"/>
      <c r="N274" s="167"/>
      <c r="O274" s="158"/>
      <c r="P274" s="134"/>
      <c r="Q274" s="163"/>
      <c r="R274" s="114"/>
    </row>
    <row r="275" spans="2:18" ht="13.9" customHeight="1" x14ac:dyDescent="0.4">
      <c r="B275" s="267"/>
      <c r="C275" s="136" t="s">
        <v>11</v>
      </c>
      <c r="D275" s="209"/>
      <c r="E275" s="138"/>
      <c r="F275" s="31"/>
      <c r="G275" s="21" t="s">
        <v>6</v>
      </c>
      <c r="H275" s="145"/>
      <c r="I275" s="147"/>
      <c r="J275" s="147"/>
      <c r="K275" s="131"/>
      <c r="L275" s="156"/>
      <c r="M275" s="149"/>
      <c r="N275" s="167"/>
      <c r="O275" s="158"/>
      <c r="P275" s="134"/>
      <c r="Q275" s="163" t="str">
        <f t="shared" ref="Q275" si="131">IF(O273="〇","10000","0")</f>
        <v>0</v>
      </c>
      <c r="R275" s="114"/>
    </row>
    <row r="276" spans="2:18" ht="13.9" customHeight="1" x14ac:dyDescent="0.4">
      <c r="B276" s="268"/>
      <c r="C276" s="137"/>
      <c r="D276" s="210"/>
      <c r="E276" s="139"/>
      <c r="F276" s="32"/>
      <c r="G276" s="48" t="s">
        <v>5</v>
      </c>
      <c r="H276" s="146"/>
      <c r="I276" s="147"/>
      <c r="J276" s="147"/>
      <c r="K276" s="132"/>
      <c r="L276" s="157"/>
      <c r="M276" s="150"/>
      <c r="N276" s="168"/>
      <c r="O276" s="158"/>
      <c r="P276" s="135"/>
      <c r="Q276" s="163"/>
      <c r="R276" s="114"/>
    </row>
    <row r="277" spans="2:18" ht="13.9" customHeight="1" x14ac:dyDescent="0.4">
      <c r="B277" s="266">
        <v>46</v>
      </c>
      <c r="C277" s="29" t="s">
        <v>15</v>
      </c>
      <c r="D277" s="164"/>
      <c r="E277" s="165"/>
      <c r="F277" s="103"/>
      <c r="G277" s="117"/>
      <c r="H277" s="144"/>
      <c r="I277" s="147"/>
      <c r="J277" s="147"/>
      <c r="K277" s="130"/>
      <c r="L277" s="155" t="s">
        <v>35</v>
      </c>
      <c r="M277" s="148" t="str">
        <f t="shared" ref="M277" si="132">IF(K277=$K$11,$M$11,IF(K277=$K$12,$M$12,IF(K277=$K$13,$M$13,IF(K277=$K$14,$M$14,IF(K277=$K$15,$M$15,IF(K277=$K$16,$M$16,IF(K277=$K$17,$M$17,IF(K277="宿泊なし","0"," "))))))))</f>
        <v xml:space="preserve"> </v>
      </c>
      <c r="N277" s="147"/>
      <c r="O277" s="158"/>
      <c r="P277" s="133" t="str">
        <f>IFERROR($I$11+M277+Q277+Q279," ")</f>
        <v xml:space="preserve"> </v>
      </c>
      <c r="Q277" s="163" t="str">
        <f t="shared" ref="Q277" si="133">IF(N277="〇","35000","0")</f>
        <v>0</v>
      </c>
      <c r="R277" s="114"/>
    </row>
    <row r="278" spans="2:18" ht="13.9" customHeight="1" x14ac:dyDescent="0.4">
      <c r="B278" s="267"/>
      <c r="C278" s="30" t="s">
        <v>70</v>
      </c>
      <c r="D278" s="50"/>
      <c r="E278" s="49"/>
      <c r="F278" s="31"/>
      <c r="G278" s="21" t="s">
        <v>7</v>
      </c>
      <c r="H278" s="145"/>
      <c r="I278" s="147"/>
      <c r="J278" s="147"/>
      <c r="K278" s="131"/>
      <c r="L278" s="156"/>
      <c r="M278" s="149"/>
      <c r="N278" s="147"/>
      <c r="O278" s="158"/>
      <c r="P278" s="134"/>
      <c r="Q278" s="163"/>
      <c r="R278" s="114"/>
    </row>
    <row r="279" spans="2:18" ht="13.9" customHeight="1" x14ac:dyDescent="0.4">
      <c r="B279" s="267"/>
      <c r="C279" s="136" t="s">
        <v>11</v>
      </c>
      <c r="D279" s="209"/>
      <c r="E279" s="138"/>
      <c r="F279" s="31"/>
      <c r="G279" s="21" t="s">
        <v>6</v>
      </c>
      <c r="H279" s="145"/>
      <c r="I279" s="147"/>
      <c r="J279" s="147"/>
      <c r="K279" s="131"/>
      <c r="L279" s="156"/>
      <c r="M279" s="149"/>
      <c r="N279" s="147"/>
      <c r="O279" s="158"/>
      <c r="P279" s="134"/>
      <c r="Q279" s="163" t="str">
        <f t="shared" ref="Q279" si="134">IF(O277="〇","10000","0")</f>
        <v>0</v>
      </c>
      <c r="R279" s="114"/>
    </row>
    <row r="280" spans="2:18" ht="13.9" customHeight="1" x14ac:dyDescent="0.4">
      <c r="B280" s="268"/>
      <c r="C280" s="137"/>
      <c r="D280" s="210"/>
      <c r="E280" s="139"/>
      <c r="F280" s="32"/>
      <c r="G280" s="48" t="s">
        <v>5</v>
      </c>
      <c r="H280" s="146"/>
      <c r="I280" s="147"/>
      <c r="J280" s="147"/>
      <c r="K280" s="132"/>
      <c r="L280" s="157"/>
      <c r="M280" s="150"/>
      <c r="N280" s="147"/>
      <c r="O280" s="158"/>
      <c r="P280" s="135"/>
      <c r="Q280" s="163"/>
      <c r="R280" s="114"/>
    </row>
    <row r="281" spans="2:18" ht="13.9" customHeight="1" x14ac:dyDescent="0.4">
      <c r="B281" s="266">
        <v>47</v>
      </c>
      <c r="C281" s="29" t="s">
        <v>15</v>
      </c>
      <c r="D281" s="164"/>
      <c r="E281" s="165"/>
      <c r="F281" s="103"/>
      <c r="G281" s="117"/>
      <c r="H281" s="144"/>
      <c r="I281" s="147"/>
      <c r="J281" s="147"/>
      <c r="K281" s="130"/>
      <c r="L281" s="155" t="s">
        <v>35</v>
      </c>
      <c r="M281" s="148" t="str">
        <f t="shared" ref="M281" si="135">IF(K281=$K$11,$M$11,IF(K281=$K$12,$M$12,IF(K281=$K$13,$M$13,IF(K281=$K$14,$M$14,IF(K281=$K$15,$M$15,IF(K281=$K$16,$M$16,IF(K281=$K$17,$M$17,IF(K281="宿泊なし","0"," "))))))))</f>
        <v xml:space="preserve"> </v>
      </c>
      <c r="N281" s="147"/>
      <c r="O281" s="158"/>
      <c r="P281" s="133" t="str">
        <f>IFERROR($I$11+M281+Q281+Q283," ")</f>
        <v xml:space="preserve"> </v>
      </c>
      <c r="Q281" s="163" t="str">
        <f t="shared" ref="Q281" si="136">IF(N281="〇","35000","0")</f>
        <v>0</v>
      </c>
      <c r="R281" s="114"/>
    </row>
    <row r="282" spans="2:18" ht="13.9" customHeight="1" x14ac:dyDescent="0.4">
      <c r="B282" s="267"/>
      <c r="C282" s="30" t="s">
        <v>70</v>
      </c>
      <c r="D282" s="50"/>
      <c r="E282" s="49"/>
      <c r="F282" s="31"/>
      <c r="G282" s="21" t="s">
        <v>7</v>
      </c>
      <c r="H282" s="145"/>
      <c r="I282" s="147"/>
      <c r="J282" s="147"/>
      <c r="K282" s="131"/>
      <c r="L282" s="156"/>
      <c r="M282" s="149"/>
      <c r="N282" s="147"/>
      <c r="O282" s="158"/>
      <c r="P282" s="134"/>
      <c r="Q282" s="163"/>
      <c r="R282" s="114"/>
    </row>
    <row r="283" spans="2:18" ht="13.9" customHeight="1" x14ac:dyDescent="0.4">
      <c r="B283" s="267"/>
      <c r="C283" s="136" t="s">
        <v>11</v>
      </c>
      <c r="D283" s="209"/>
      <c r="E283" s="138"/>
      <c r="F283" s="31"/>
      <c r="G283" s="21" t="s">
        <v>6</v>
      </c>
      <c r="H283" s="145"/>
      <c r="I283" s="147"/>
      <c r="J283" s="147"/>
      <c r="K283" s="131"/>
      <c r="L283" s="156"/>
      <c r="M283" s="149"/>
      <c r="N283" s="147"/>
      <c r="O283" s="158"/>
      <c r="P283" s="134"/>
      <c r="Q283" s="163" t="str">
        <f t="shared" ref="Q283" si="137">IF(O281="〇","10000","0")</f>
        <v>0</v>
      </c>
      <c r="R283" s="114"/>
    </row>
    <row r="284" spans="2:18" ht="13.9" customHeight="1" x14ac:dyDescent="0.4">
      <c r="B284" s="268"/>
      <c r="C284" s="137"/>
      <c r="D284" s="210"/>
      <c r="E284" s="139"/>
      <c r="F284" s="32"/>
      <c r="G284" s="48" t="s">
        <v>5</v>
      </c>
      <c r="H284" s="146"/>
      <c r="I284" s="147"/>
      <c r="J284" s="147"/>
      <c r="K284" s="132"/>
      <c r="L284" s="157"/>
      <c r="M284" s="150"/>
      <c r="N284" s="147"/>
      <c r="O284" s="158"/>
      <c r="P284" s="135"/>
      <c r="Q284" s="163"/>
      <c r="R284" s="114"/>
    </row>
    <row r="285" spans="2:18" ht="13.9" customHeight="1" x14ac:dyDescent="0.4">
      <c r="B285" s="266">
        <v>48</v>
      </c>
      <c r="C285" s="29" t="s">
        <v>15</v>
      </c>
      <c r="D285" s="164"/>
      <c r="E285" s="165"/>
      <c r="F285" s="103"/>
      <c r="G285" s="117"/>
      <c r="H285" s="144"/>
      <c r="I285" s="147"/>
      <c r="J285" s="147"/>
      <c r="K285" s="130"/>
      <c r="L285" s="155" t="s">
        <v>35</v>
      </c>
      <c r="M285" s="148" t="str">
        <f t="shared" ref="M285" si="138">IF(K285=$K$11,$M$11,IF(K285=$K$12,$M$12,IF(K285=$K$13,$M$13,IF(K285=$K$14,$M$14,IF(K285=$K$15,$M$15,IF(K285=$K$16,$M$16,IF(K285=$K$17,$M$17,IF(K285="宿泊なし","0"," "))))))))</f>
        <v xml:space="preserve"> </v>
      </c>
      <c r="N285" s="147"/>
      <c r="O285" s="158"/>
      <c r="P285" s="133" t="str">
        <f>IFERROR($I$11+M285+Q285+Q287," ")</f>
        <v xml:space="preserve"> </v>
      </c>
      <c r="Q285" s="163" t="str">
        <f t="shared" ref="Q285" si="139">IF(N285="〇","35000","0")</f>
        <v>0</v>
      </c>
      <c r="R285" s="114"/>
    </row>
    <row r="286" spans="2:18" ht="13.9" customHeight="1" x14ac:dyDescent="0.4">
      <c r="B286" s="267"/>
      <c r="C286" s="30" t="s">
        <v>70</v>
      </c>
      <c r="D286" s="50"/>
      <c r="E286" s="49"/>
      <c r="F286" s="31"/>
      <c r="G286" s="21" t="s">
        <v>7</v>
      </c>
      <c r="H286" s="145"/>
      <c r="I286" s="147"/>
      <c r="J286" s="147"/>
      <c r="K286" s="131"/>
      <c r="L286" s="156"/>
      <c r="M286" s="149"/>
      <c r="N286" s="147"/>
      <c r="O286" s="158"/>
      <c r="P286" s="134"/>
      <c r="Q286" s="163"/>
      <c r="R286" s="114"/>
    </row>
    <row r="287" spans="2:18" ht="13.9" customHeight="1" x14ac:dyDescent="0.4">
      <c r="B287" s="267"/>
      <c r="C287" s="136" t="s">
        <v>11</v>
      </c>
      <c r="D287" s="209"/>
      <c r="E287" s="138"/>
      <c r="F287" s="31"/>
      <c r="G287" s="21" t="s">
        <v>6</v>
      </c>
      <c r="H287" s="145"/>
      <c r="I287" s="147"/>
      <c r="J287" s="147"/>
      <c r="K287" s="131"/>
      <c r="L287" s="156"/>
      <c r="M287" s="149"/>
      <c r="N287" s="147"/>
      <c r="O287" s="158"/>
      <c r="P287" s="134"/>
      <c r="Q287" s="163" t="str">
        <f t="shared" ref="Q287" si="140">IF(O285="〇","10000","0")</f>
        <v>0</v>
      </c>
      <c r="R287" s="114"/>
    </row>
    <row r="288" spans="2:18" ht="13.9" customHeight="1" x14ac:dyDescent="0.4">
      <c r="B288" s="268"/>
      <c r="C288" s="137"/>
      <c r="D288" s="210"/>
      <c r="E288" s="139"/>
      <c r="F288" s="32"/>
      <c r="G288" s="48" t="s">
        <v>5</v>
      </c>
      <c r="H288" s="146"/>
      <c r="I288" s="147"/>
      <c r="J288" s="147"/>
      <c r="K288" s="132"/>
      <c r="L288" s="157"/>
      <c r="M288" s="150"/>
      <c r="N288" s="147"/>
      <c r="O288" s="158"/>
      <c r="P288" s="135"/>
      <c r="Q288" s="163"/>
      <c r="R288" s="114"/>
    </row>
    <row r="289" spans="2:18" ht="13.9" customHeight="1" x14ac:dyDescent="0.4">
      <c r="B289" s="266">
        <v>49</v>
      </c>
      <c r="C289" s="29" t="s">
        <v>15</v>
      </c>
      <c r="D289" s="164"/>
      <c r="E289" s="165"/>
      <c r="F289" s="103"/>
      <c r="G289" s="117"/>
      <c r="H289" s="144"/>
      <c r="I289" s="147"/>
      <c r="J289" s="147"/>
      <c r="K289" s="130"/>
      <c r="L289" s="155" t="s">
        <v>35</v>
      </c>
      <c r="M289" s="148" t="str">
        <f t="shared" ref="M289" si="141">IF(K289=$K$11,$M$11,IF(K289=$K$12,$M$12,IF(K289=$K$13,$M$13,IF(K289=$K$14,$M$14,IF(K289=$K$15,$M$15,IF(K289=$K$16,$M$16,IF(K289=$K$17,$M$17,IF(K289="宿泊なし","0"," "))))))))</f>
        <v xml:space="preserve"> </v>
      </c>
      <c r="N289" s="147"/>
      <c r="O289" s="158"/>
      <c r="P289" s="133" t="str">
        <f>IFERROR($I$11+M289+Q289+Q291," ")</f>
        <v xml:space="preserve"> </v>
      </c>
      <c r="Q289" s="113" t="str">
        <f t="shared" ref="Q289" si="142">IF(N289="〇","35000","0")</f>
        <v>0</v>
      </c>
      <c r="R289" s="114"/>
    </row>
    <row r="290" spans="2:18" ht="13.9" customHeight="1" x14ac:dyDescent="0.4">
      <c r="B290" s="267"/>
      <c r="C290" s="30" t="s">
        <v>70</v>
      </c>
      <c r="D290" s="50"/>
      <c r="E290" s="49"/>
      <c r="F290" s="31"/>
      <c r="G290" s="21" t="s">
        <v>7</v>
      </c>
      <c r="H290" s="145"/>
      <c r="I290" s="147"/>
      <c r="J290" s="147"/>
      <c r="K290" s="131"/>
      <c r="L290" s="156"/>
      <c r="M290" s="149"/>
      <c r="N290" s="147"/>
      <c r="O290" s="158"/>
      <c r="P290" s="134"/>
      <c r="R290" s="114"/>
    </row>
    <row r="291" spans="2:18" ht="13.9" customHeight="1" x14ac:dyDescent="0.4">
      <c r="B291" s="267"/>
      <c r="C291" s="136" t="s">
        <v>11</v>
      </c>
      <c r="D291" s="209"/>
      <c r="E291" s="138"/>
      <c r="F291" s="31"/>
      <c r="G291" s="21" t="s">
        <v>6</v>
      </c>
      <c r="H291" s="145"/>
      <c r="I291" s="147"/>
      <c r="J291" s="147"/>
      <c r="K291" s="131"/>
      <c r="L291" s="156"/>
      <c r="M291" s="149"/>
      <c r="N291" s="147"/>
      <c r="O291" s="158"/>
      <c r="P291" s="134"/>
      <c r="Q291" s="113" t="str">
        <f t="shared" ref="Q291" si="143">IF(O289="〇","10000","0")</f>
        <v>0</v>
      </c>
      <c r="R291" s="114"/>
    </row>
    <row r="292" spans="2:18" ht="13.9" customHeight="1" x14ac:dyDescent="0.4">
      <c r="B292" s="268"/>
      <c r="C292" s="137"/>
      <c r="D292" s="210"/>
      <c r="E292" s="139"/>
      <c r="F292" s="32"/>
      <c r="G292" s="48" t="s">
        <v>5</v>
      </c>
      <c r="H292" s="146"/>
      <c r="I292" s="147"/>
      <c r="J292" s="147"/>
      <c r="K292" s="132"/>
      <c r="L292" s="157"/>
      <c r="M292" s="150"/>
      <c r="N292" s="147"/>
      <c r="O292" s="158"/>
      <c r="P292" s="135"/>
      <c r="R292" s="114"/>
    </row>
    <row r="293" spans="2:18" ht="13.9" customHeight="1" x14ac:dyDescent="0.4">
      <c r="B293" s="266">
        <v>50</v>
      </c>
      <c r="C293" s="29" t="s">
        <v>15</v>
      </c>
      <c r="D293" s="164"/>
      <c r="E293" s="165"/>
      <c r="F293" s="103"/>
      <c r="G293" s="117"/>
      <c r="H293" s="144"/>
      <c r="I293" s="147"/>
      <c r="J293" s="147"/>
      <c r="K293" s="130"/>
      <c r="L293" s="155" t="s">
        <v>35</v>
      </c>
      <c r="M293" s="148" t="str">
        <f t="shared" ref="M293" si="144">IF(K293=$K$11,$M$11,IF(K293=$K$12,$M$12,IF(K293=$K$13,$M$13,IF(K293=$K$14,$M$14,IF(K293=$K$15,$M$15,IF(K293=$K$16,$M$16,IF(K293=$K$17,$M$17,IF(K293="宿泊なし","0"," "))))))))</f>
        <v xml:space="preserve"> </v>
      </c>
      <c r="N293" s="147"/>
      <c r="O293" s="158"/>
      <c r="P293" s="133" t="str">
        <f>IFERROR($I$11+M293+Q293+Q295," ")</f>
        <v xml:space="preserve"> </v>
      </c>
      <c r="Q293" s="113" t="str">
        <f t="shared" ref="Q293" si="145">IF(N293="〇","35000","0")</f>
        <v>0</v>
      </c>
      <c r="R293" s="114"/>
    </row>
    <row r="294" spans="2:18" ht="13.9" customHeight="1" x14ac:dyDescent="0.4">
      <c r="B294" s="267"/>
      <c r="C294" s="30" t="s">
        <v>70</v>
      </c>
      <c r="D294" s="50"/>
      <c r="E294" s="49"/>
      <c r="F294" s="31"/>
      <c r="G294" s="21" t="s">
        <v>7</v>
      </c>
      <c r="H294" s="145"/>
      <c r="I294" s="147"/>
      <c r="J294" s="147"/>
      <c r="K294" s="131"/>
      <c r="L294" s="156"/>
      <c r="M294" s="149"/>
      <c r="N294" s="147"/>
      <c r="O294" s="158"/>
      <c r="P294" s="134"/>
      <c r="R294" s="114"/>
    </row>
    <row r="295" spans="2:18" ht="13.9" customHeight="1" x14ac:dyDescent="0.4">
      <c r="B295" s="267"/>
      <c r="C295" s="136" t="s">
        <v>11</v>
      </c>
      <c r="D295" s="209"/>
      <c r="E295" s="138"/>
      <c r="F295" s="31"/>
      <c r="G295" s="21" t="s">
        <v>6</v>
      </c>
      <c r="H295" s="145"/>
      <c r="I295" s="147"/>
      <c r="J295" s="147"/>
      <c r="K295" s="131"/>
      <c r="L295" s="156"/>
      <c r="M295" s="149"/>
      <c r="N295" s="147"/>
      <c r="O295" s="158"/>
      <c r="P295" s="134"/>
      <c r="Q295" s="113" t="str">
        <f t="shared" ref="Q295" si="146">IF(O293="〇","10000","0")</f>
        <v>0</v>
      </c>
      <c r="R295" s="114"/>
    </row>
    <row r="296" spans="2:18" ht="13.9" customHeight="1" x14ac:dyDescent="0.4">
      <c r="B296" s="268"/>
      <c r="C296" s="137"/>
      <c r="D296" s="210"/>
      <c r="E296" s="139"/>
      <c r="F296" s="32"/>
      <c r="G296" s="48" t="s">
        <v>5</v>
      </c>
      <c r="H296" s="146"/>
      <c r="I296" s="147"/>
      <c r="J296" s="147"/>
      <c r="K296" s="132"/>
      <c r="L296" s="157"/>
      <c r="M296" s="150"/>
      <c r="N296" s="147"/>
      <c r="O296" s="158"/>
      <c r="P296" s="135"/>
      <c r="R296" s="114"/>
    </row>
    <row r="297" spans="2:18" ht="13.9" customHeight="1" x14ac:dyDescent="0.4">
      <c r="B297" s="266">
        <v>51</v>
      </c>
      <c r="C297" s="29" t="s">
        <v>15</v>
      </c>
      <c r="D297" s="164"/>
      <c r="E297" s="165"/>
      <c r="F297" s="103"/>
      <c r="G297" s="117"/>
      <c r="H297" s="144"/>
      <c r="I297" s="147"/>
      <c r="J297" s="147"/>
      <c r="K297" s="130"/>
      <c r="L297" s="155" t="s">
        <v>35</v>
      </c>
      <c r="M297" s="148" t="str">
        <f t="shared" ref="M297" si="147">IF(K297=$K$11,$M$11,IF(K297=$K$12,$M$12,IF(K297=$K$13,$M$13,IF(K297=$K$14,$M$14,IF(K297=$K$15,$M$15,IF(K297=$K$16,$M$16,IF(K297=$K$17,$M$17,IF(K297="宿泊なし","0"," "))))))))</f>
        <v xml:space="preserve"> </v>
      </c>
      <c r="N297" s="147"/>
      <c r="O297" s="158"/>
      <c r="P297" s="133" t="str">
        <f>IFERROR($I$11+M297+Q297+Q299," ")</f>
        <v xml:space="preserve"> </v>
      </c>
      <c r="Q297" s="113" t="str">
        <f t="shared" ref="Q297" si="148">IF(N297="〇","35000","0")</f>
        <v>0</v>
      </c>
      <c r="R297" s="114"/>
    </row>
    <row r="298" spans="2:18" ht="13.9" customHeight="1" x14ac:dyDescent="0.4">
      <c r="B298" s="267"/>
      <c r="C298" s="30" t="s">
        <v>70</v>
      </c>
      <c r="D298" s="50"/>
      <c r="E298" s="49"/>
      <c r="F298" s="31"/>
      <c r="G298" s="21" t="s">
        <v>7</v>
      </c>
      <c r="H298" s="145"/>
      <c r="I298" s="147"/>
      <c r="J298" s="147"/>
      <c r="K298" s="131"/>
      <c r="L298" s="156"/>
      <c r="M298" s="149"/>
      <c r="N298" s="147"/>
      <c r="O298" s="158"/>
      <c r="P298" s="134"/>
      <c r="R298" s="114"/>
    </row>
    <row r="299" spans="2:18" ht="13.9" customHeight="1" x14ac:dyDescent="0.4">
      <c r="B299" s="267"/>
      <c r="C299" s="136" t="s">
        <v>11</v>
      </c>
      <c r="D299" s="209"/>
      <c r="E299" s="138"/>
      <c r="F299" s="31"/>
      <c r="G299" s="21" t="s">
        <v>6</v>
      </c>
      <c r="H299" s="145"/>
      <c r="I299" s="147"/>
      <c r="J299" s="147"/>
      <c r="K299" s="131"/>
      <c r="L299" s="156"/>
      <c r="M299" s="149"/>
      <c r="N299" s="147"/>
      <c r="O299" s="158"/>
      <c r="P299" s="134"/>
      <c r="Q299" s="113" t="str">
        <f t="shared" ref="Q299" si="149">IF(O297="〇","10000","0")</f>
        <v>0</v>
      </c>
      <c r="R299" s="114"/>
    </row>
    <row r="300" spans="2:18" ht="13.9" customHeight="1" x14ac:dyDescent="0.4">
      <c r="B300" s="268"/>
      <c r="C300" s="137"/>
      <c r="D300" s="210"/>
      <c r="E300" s="139"/>
      <c r="F300" s="32"/>
      <c r="G300" s="48" t="s">
        <v>5</v>
      </c>
      <c r="H300" s="146"/>
      <c r="I300" s="147"/>
      <c r="J300" s="147"/>
      <c r="K300" s="132"/>
      <c r="L300" s="157"/>
      <c r="M300" s="150"/>
      <c r="N300" s="147"/>
      <c r="O300" s="158"/>
      <c r="P300" s="135"/>
      <c r="R300" s="114"/>
    </row>
    <row r="301" spans="2:18" ht="22.5" customHeight="1" x14ac:dyDescent="0.15">
      <c r="D301" s="2" t="s">
        <v>36</v>
      </c>
      <c r="E301" s="4"/>
      <c r="K301" s="154">
        <f>COUNT(P254:P300,￥)</f>
        <v>0</v>
      </c>
      <c r="L301" s="154"/>
      <c r="M301" s="105" t="s">
        <v>21</v>
      </c>
      <c r="N301" s="140" t="str">
        <f>IF(SUM(P265:P300)&lt;&gt;0,SUM(P265:P300),"")</f>
        <v/>
      </c>
      <c r="O301" s="140"/>
      <c r="P301" s="140"/>
      <c r="R301" s="114"/>
    </row>
    <row r="302" spans="2:18" ht="10.5" customHeight="1" x14ac:dyDescent="0.15">
      <c r="I302" s="18"/>
      <c r="K302" s="42"/>
      <c r="L302" s="107"/>
      <c r="M302" s="105"/>
      <c r="N302" s="102"/>
      <c r="O302" s="102"/>
      <c r="P302" s="102"/>
      <c r="R302" s="114"/>
    </row>
    <row r="303" spans="2:18" ht="30" customHeight="1" x14ac:dyDescent="0.2">
      <c r="E303" s="33"/>
      <c r="F303" s="102"/>
      <c r="G303" s="33"/>
      <c r="H303" s="33"/>
      <c r="I303" s="33"/>
      <c r="J303" s="33"/>
      <c r="K303" s="129"/>
      <c r="L303" s="129"/>
      <c r="M303" s="105" t="s">
        <v>21</v>
      </c>
      <c r="N303" s="141"/>
      <c r="O303" s="141"/>
      <c r="P303" s="141"/>
      <c r="R303" s="114"/>
    </row>
    <row r="304" spans="2:18" ht="8.25" customHeight="1" x14ac:dyDescent="0.4">
      <c r="R304" s="114"/>
    </row>
    <row r="305" spans="2:18" ht="11.25" customHeight="1" x14ac:dyDescent="0.4">
      <c r="R305" s="114"/>
    </row>
    <row r="306" spans="2:18" ht="22.5" customHeight="1" x14ac:dyDescent="0.4">
      <c r="B306" s="128" t="s">
        <v>47</v>
      </c>
      <c r="C306" s="128"/>
      <c r="D306" s="128"/>
      <c r="E306" s="128"/>
      <c r="F306" s="128"/>
      <c r="G306" s="128"/>
      <c r="H306" s="128"/>
      <c r="I306" s="128"/>
      <c r="J306" s="128"/>
      <c r="K306" s="128"/>
      <c r="L306" s="128"/>
      <c r="M306" s="128"/>
      <c r="N306" s="128"/>
      <c r="O306" s="128"/>
      <c r="P306" s="128"/>
      <c r="R306" s="114"/>
    </row>
    <row r="307" spans="2:18" ht="20.25" customHeight="1" x14ac:dyDescent="0.4">
      <c r="N307" s="142" t="s">
        <v>46</v>
      </c>
      <c r="O307" s="143"/>
      <c r="P307" s="143"/>
      <c r="R307" s="114"/>
    </row>
    <row r="308" spans="2:18" ht="21" customHeight="1" thickBot="1" x14ac:dyDescent="0.45">
      <c r="B308" s="187" t="s">
        <v>3</v>
      </c>
      <c r="C308" s="108"/>
      <c r="D308" s="109"/>
      <c r="E308" s="110"/>
      <c r="F308" s="188" t="s">
        <v>69</v>
      </c>
      <c r="G308" s="189"/>
      <c r="H308" s="188" t="s">
        <v>22</v>
      </c>
      <c r="I308" s="173" t="s">
        <v>68</v>
      </c>
      <c r="J308" s="173"/>
      <c r="K308" s="187" t="s">
        <v>51</v>
      </c>
      <c r="L308" s="187"/>
      <c r="M308" s="187"/>
      <c r="N308" s="194" t="s">
        <v>34</v>
      </c>
      <c r="O308" s="195"/>
      <c r="P308" s="196" t="s">
        <v>10</v>
      </c>
      <c r="R308" s="114"/>
    </row>
    <row r="309" spans="2:18" ht="13.15" customHeight="1" x14ac:dyDescent="0.4">
      <c r="B309" s="187"/>
      <c r="C309" s="151" t="s">
        <v>75</v>
      </c>
      <c r="D309" s="152"/>
      <c r="E309" s="153"/>
      <c r="F309" s="190"/>
      <c r="G309" s="191"/>
      <c r="H309" s="190"/>
      <c r="I309" s="198">
        <v>35000</v>
      </c>
      <c r="J309" s="199"/>
      <c r="K309" s="34" t="s">
        <v>24</v>
      </c>
      <c r="L309" s="39" t="s">
        <v>9</v>
      </c>
      <c r="M309" s="19">
        <v>36300</v>
      </c>
      <c r="N309" s="202" t="s">
        <v>33</v>
      </c>
      <c r="O309" s="189"/>
      <c r="P309" s="197"/>
      <c r="Q309" s="172"/>
      <c r="R309" s="114"/>
    </row>
    <row r="310" spans="2:18" ht="13.15" customHeight="1" x14ac:dyDescent="0.4">
      <c r="B310" s="187"/>
      <c r="C310" s="111"/>
      <c r="D310" s="112"/>
      <c r="E310" s="112"/>
      <c r="F310" s="192"/>
      <c r="G310" s="193"/>
      <c r="H310" s="192"/>
      <c r="I310" s="200"/>
      <c r="J310" s="201"/>
      <c r="K310" s="35" t="s">
        <v>25</v>
      </c>
      <c r="L310" s="40" t="s">
        <v>9</v>
      </c>
      <c r="M310" s="20">
        <v>31900</v>
      </c>
      <c r="N310" s="173" t="s">
        <v>23</v>
      </c>
      <c r="O310" s="173" t="s">
        <v>2</v>
      </c>
      <c r="P310" s="197"/>
      <c r="Q310" s="172"/>
      <c r="R310" s="114"/>
    </row>
    <row r="311" spans="2:18" ht="13.15" customHeight="1" x14ac:dyDescent="0.4">
      <c r="B311" s="187"/>
      <c r="C311" s="151" t="s">
        <v>76</v>
      </c>
      <c r="D311" s="152"/>
      <c r="E311" s="153"/>
      <c r="F311" s="203" t="s">
        <v>32</v>
      </c>
      <c r="G311" s="204"/>
      <c r="H311" s="176" t="s">
        <v>4</v>
      </c>
      <c r="I311" s="178" t="s">
        <v>37</v>
      </c>
      <c r="J311" s="179"/>
      <c r="K311" s="35" t="s">
        <v>26</v>
      </c>
      <c r="L311" s="40" t="s">
        <v>9</v>
      </c>
      <c r="M311" s="20">
        <v>19800</v>
      </c>
      <c r="N311" s="174"/>
      <c r="O311" s="174"/>
      <c r="P311" s="197"/>
      <c r="Q311" s="172"/>
      <c r="R311" s="114"/>
    </row>
    <row r="312" spans="2:18" ht="13.15" customHeight="1" thickBot="1" x14ac:dyDescent="0.45">
      <c r="B312" s="187"/>
      <c r="C312" s="111"/>
      <c r="D312" s="112"/>
      <c r="E312" s="112"/>
      <c r="F312" s="205"/>
      <c r="G312" s="206"/>
      <c r="H312" s="177"/>
      <c r="I312" s="180" t="s">
        <v>38</v>
      </c>
      <c r="J312" s="181"/>
      <c r="K312" s="45" t="s">
        <v>27</v>
      </c>
      <c r="L312" s="40" t="s">
        <v>9</v>
      </c>
      <c r="M312" s="20">
        <v>17600</v>
      </c>
      <c r="N312" s="175"/>
      <c r="O312" s="175"/>
      <c r="P312" s="197"/>
      <c r="Q312" s="172"/>
      <c r="R312" s="114"/>
    </row>
    <row r="313" spans="2:18" ht="13.15" customHeight="1" x14ac:dyDescent="0.4">
      <c r="B313" s="187"/>
      <c r="C313" s="151" t="s">
        <v>77</v>
      </c>
      <c r="D313" s="152"/>
      <c r="E313" s="153"/>
      <c r="F313" s="207" t="s">
        <v>7</v>
      </c>
      <c r="G313" s="208"/>
      <c r="H313" s="177"/>
      <c r="I313" s="182" t="s">
        <v>30</v>
      </c>
      <c r="J313" s="183"/>
      <c r="K313" s="36" t="s">
        <v>28</v>
      </c>
      <c r="L313" s="40" t="s">
        <v>9</v>
      </c>
      <c r="M313" s="20">
        <v>15400</v>
      </c>
      <c r="N313" s="184">
        <v>35000</v>
      </c>
      <c r="O313" s="184">
        <v>10000</v>
      </c>
      <c r="P313" s="197"/>
      <c r="Q313" s="172"/>
      <c r="R313" s="114"/>
    </row>
    <row r="314" spans="2:18" ht="13.15" customHeight="1" x14ac:dyDescent="0.4">
      <c r="B314" s="187"/>
      <c r="C314" s="111"/>
      <c r="D314" s="112"/>
      <c r="E314" s="112"/>
      <c r="F314" s="43"/>
      <c r="G314" s="21" t="s">
        <v>31</v>
      </c>
      <c r="H314" s="177"/>
      <c r="I314" s="159" t="s">
        <v>0</v>
      </c>
      <c r="J314" s="161" t="s">
        <v>1</v>
      </c>
      <c r="K314" s="36" t="s">
        <v>29</v>
      </c>
      <c r="L314" s="40" t="s">
        <v>9</v>
      </c>
      <c r="M314" s="20">
        <v>11000</v>
      </c>
      <c r="N314" s="184"/>
      <c r="O314" s="184"/>
      <c r="P314" s="197"/>
      <c r="Q314" s="172"/>
      <c r="R314" s="114"/>
    </row>
    <row r="315" spans="2:18" ht="13.15" customHeight="1" thickBot="1" x14ac:dyDescent="0.45">
      <c r="B315" s="187"/>
      <c r="C315" s="111"/>
      <c r="D315" s="112"/>
      <c r="E315" s="112"/>
      <c r="F315" s="185" t="s">
        <v>5</v>
      </c>
      <c r="G315" s="186"/>
      <c r="H315" s="177"/>
      <c r="I315" s="160"/>
      <c r="J315" s="162"/>
      <c r="K315" s="37" t="s">
        <v>49</v>
      </c>
      <c r="L315" s="41" t="s">
        <v>9</v>
      </c>
      <c r="M315" s="22">
        <v>11000</v>
      </c>
      <c r="N315" s="184"/>
      <c r="O315" s="184"/>
      <c r="P315" s="197"/>
      <c r="Q315" s="172"/>
      <c r="R315" s="114"/>
    </row>
    <row r="316" spans="2:18" ht="13.9" customHeight="1" x14ac:dyDescent="0.4">
      <c r="B316" s="266">
        <v>52</v>
      </c>
      <c r="C316" s="29" t="s">
        <v>15</v>
      </c>
      <c r="D316" s="164"/>
      <c r="E316" s="165"/>
      <c r="F316" s="103"/>
      <c r="G316" s="117"/>
      <c r="H316" s="144"/>
      <c r="I316" s="168"/>
      <c r="J316" s="168"/>
      <c r="K316" s="130"/>
      <c r="L316" s="155" t="s">
        <v>35</v>
      </c>
      <c r="M316" s="169" t="str">
        <f t="shared" ref="M316" si="150">IF(K316=$K$11,$M$11,IF(K316=$K$12,$M$12,IF(K316=$K$13,$M$13,IF(K316=$K$14,$M$14,IF(K316=$K$15,$M$15,IF(K316=$K$16,$M$16,IF(K316=$K$17,$M$17,IF(K316="宿泊なし","0"," "))))))))</f>
        <v xml:space="preserve"> </v>
      </c>
      <c r="N316" s="166"/>
      <c r="O316" s="158"/>
      <c r="P316" s="133" t="str">
        <f>IFERROR($I$11+M316+Q316+Q318," ")</f>
        <v xml:space="preserve"> </v>
      </c>
      <c r="Q316" s="163" t="str">
        <f t="shared" ref="Q316" si="151">IF(N316="〇","35000","0")</f>
        <v>0</v>
      </c>
      <c r="R316" s="114"/>
    </row>
    <row r="317" spans="2:18" ht="13.9" customHeight="1" x14ac:dyDescent="0.4">
      <c r="B317" s="267"/>
      <c r="C317" s="30" t="s">
        <v>70</v>
      </c>
      <c r="D317" s="50"/>
      <c r="E317" s="49"/>
      <c r="F317" s="31"/>
      <c r="G317" s="21" t="s">
        <v>7</v>
      </c>
      <c r="H317" s="145"/>
      <c r="I317" s="147"/>
      <c r="J317" s="147"/>
      <c r="K317" s="131"/>
      <c r="L317" s="156"/>
      <c r="M317" s="170"/>
      <c r="N317" s="167"/>
      <c r="O317" s="158"/>
      <c r="P317" s="134"/>
      <c r="Q317" s="163"/>
      <c r="R317" s="114"/>
    </row>
    <row r="318" spans="2:18" ht="13.9" customHeight="1" x14ac:dyDescent="0.4">
      <c r="B318" s="267"/>
      <c r="C318" s="136" t="s">
        <v>11</v>
      </c>
      <c r="D318" s="209"/>
      <c r="E318" s="138"/>
      <c r="F318" s="31"/>
      <c r="G318" s="21" t="s">
        <v>6</v>
      </c>
      <c r="H318" s="145"/>
      <c r="I318" s="147"/>
      <c r="J318" s="147"/>
      <c r="K318" s="131"/>
      <c r="L318" s="156"/>
      <c r="M318" s="170"/>
      <c r="N318" s="167"/>
      <c r="O318" s="158"/>
      <c r="P318" s="134"/>
      <c r="Q318" s="163" t="str">
        <f t="shared" ref="Q318" si="152">IF(O316="〇","10000","0")</f>
        <v>0</v>
      </c>
      <c r="R318" s="114"/>
    </row>
    <row r="319" spans="2:18" ht="13.9" customHeight="1" x14ac:dyDescent="0.4">
      <c r="B319" s="268"/>
      <c r="C319" s="137"/>
      <c r="D319" s="210"/>
      <c r="E319" s="139"/>
      <c r="F319" s="32"/>
      <c r="G319" s="48" t="s">
        <v>5</v>
      </c>
      <c r="H319" s="146"/>
      <c r="I319" s="147"/>
      <c r="J319" s="147"/>
      <c r="K319" s="132"/>
      <c r="L319" s="157"/>
      <c r="M319" s="171"/>
      <c r="N319" s="168"/>
      <c r="O319" s="158"/>
      <c r="P319" s="135"/>
      <c r="Q319" s="163"/>
      <c r="R319" s="114"/>
    </row>
    <row r="320" spans="2:18" ht="13.9" customHeight="1" x14ac:dyDescent="0.4">
      <c r="B320" s="266">
        <v>53</v>
      </c>
      <c r="C320" s="29" t="s">
        <v>15</v>
      </c>
      <c r="D320" s="164"/>
      <c r="E320" s="165"/>
      <c r="F320" s="103"/>
      <c r="G320" s="117"/>
      <c r="H320" s="144"/>
      <c r="I320" s="147"/>
      <c r="J320" s="147"/>
      <c r="K320" s="130"/>
      <c r="L320" s="155" t="s">
        <v>35</v>
      </c>
      <c r="M320" s="148" t="str">
        <f t="shared" ref="M320" si="153">IF(K320=$K$11,$M$11,IF(K320=$K$12,$M$12,IF(K320=$K$13,$M$13,IF(K320=$K$14,$M$14,IF(K320=$K$15,$M$15,IF(K320=$K$16,$M$16,IF(K320=$K$17,$M$17,IF(K320="宿泊なし","0"," "))))))))</f>
        <v xml:space="preserve"> </v>
      </c>
      <c r="N320" s="147"/>
      <c r="O320" s="158"/>
      <c r="P320" s="133" t="str">
        <f>IFERROR($I$11+M320+Q320+Q322," ")</f>
        <v xml:space="preserve"> </v>
      </c>
      <c r="Q320" s="163" t="str">
        <f t="shared" ref="Q320" si="154">IF(N320="〇","35000","0")</f>
        <v>0</v>
      </c>
      <c r="R320" s="114"/>
    </row>
    <row r="321" spans="2:18" ht="13.9" customHeight="1" x14ac:dyDescent="0.4">
      <c r="B321" s="267"/>
      <c r="C321" s="30" t="s">
        <v>70</v>
      </c>
      <c r="D321" s="50"/>
      <c r="E321" s="49"/>
      <c r="F321" s="31"/>
      <c r="G321" s="21" t="s">
        <v>7</v>
      </c>
      <c r="H321" s="145"/>
      <c r="I321" s="147"/>
      <c r="J321" s="147"/>
      <c r="K321" s="131"/>
      <c r="L321" s="156"/>
      <c r="M321" s="149"/>
      <c r="N321" s="147"/>
      <c r="O321" s="158"/>
      <c r="P321" s="134"/>
      <c r="Q321" s="163"/>
      <c r="R321" s="114"/>
    </row>
    <row r="322" spans="2:18" ht="13.9" customHeight="1" x14ac:dyDescent="0.4">
      <c r="B322" s="267"/>
      <c r="C322" s="136" t="s">
        <v>11</v>
      </c>
      <c r="D322" s="209"/>
      <c r="E322" s="138"/>
      <c r="F322" s="31"/>
      <c r="G322" s="21" t="s">
        <v>6</v>
      </c>
      <c r="H322" s="145"/>
      <c r="I322" s="147"/>
      <c r="J322" s="147"/>
      <c r="K322" s="131"/>
      <c r="L322" s="156"/>
      <c r="M322" s="149"/>
      <c r="N322" s="147"/>
      <c r="O322" s="158"/>
      <c r="P322" s="134"/>
      <c r="Q322" s="163" t="str">
        <f t="shared" ref="Q322" si="155">IF(O320="〇","10000","0")</f>
        <v>0</v>
      </c>
      <c r="R322" s="114"/>
    </row>
    <row r="323" spans="2:18" ht="13.9" customHeight="1" x14ac:dyDescent="0.4">
      <c r="B323" s="268"/>
      <c r="C323" s="137"/>
      <c r="D323" s="210"/>
      <c r="E323" s="139"/>
      <c r="F323" s="32"/>
      <c r="G323" s="48" t="s">
        <v>5</v>
      </c>
      <c r="H323" s="146"/>
      <c r="I323" s="147"/>
      <c r="J323" s="147"/>
      <c r="K323" s="132"/>
      <c r="L323" s="157"/>
      <c r="M323" s="150"/>
      <c r="N323" s="147"/>
      <c r="O323" s="158"/>
      <c r="P323" s="135"/>
      <c r="Q323" s="163"/>
      <c r="R323" s="114"/>
    </row>
    <row r="324" spans="2:18" ht="13.9" customHeight="1" x14ac:dyDescent="0.4">
      <c r="B324" s="266">
        <v>54</v>
      </c>
      <c r="C324" s="29" t="s">
        <v>15</v>
      </c>
      <c r="D324" s="164"/>
      <c r="E324" s="165"/>
      <c r="F324" s="103"/>
      <c r="G324" s="117"/>
      <c r="H324" s="144"/>
      <c r="I324" s="147"/>
      <c r="J324" s="147"/>
      <c r="K324" s="130"/>
      <c r="L324" s="155" t="s">
        <v>35</v>
      </c>
      <c r="M324" s="148" t="str">
        <f t="shared" ref="M324" si="156">IF(K324=$K$11,$M$11,IF(K324=$K$12,$M$12,IF(K324=$K$13,$M$13,IF(K324=$K$14,$M$14,IF(K324=$K$15,$M$15,IF(K324=$K$16,$M$16,IF(K324=$K$17,$M$17,IF(K324="宿泊なし","0"," "))))))))</f>
        <v xml:space="preserve"> </v>
      </c>
      <c r="N324" s="166"/>
      <c r="O324" s="158"/>
      <c r="P324" s="133" t="str">
        <f>IFERROR($I$11+M324+Q324+Q326," ")</f>
        <v xml:space="preserve"> </v>
      </c>
      <c r="Q324" s="163" t="str">
        <f t="shared" ref="Q324" si="157">IF(N324="〇","35000","0")</f>
        <v>0</v>
      </c>
      <c r="R324" s="114"/>
    </row>
    <row r="325" spans="2:18" ht="13.9" customHeight="1" x14ac:dyDescent="0.4">
      <c r="B325" s="267"/>
      <c r="C325" s="30" t="s">
        <v>70</v>
      </c>
      <c r="D325" s="50"/>
      <c r="E325" s="49"/>
      <c r="F325" s="31"/>
      <c r="G325" s="21" t="s">
        <v>7</v>
      </c>
      <c r="H325" s="145"/>
      <c r="I325" s="147"/>
      <c r="J325" s="147"/>
      <c r="K325" s="131"/>
      <c r="L325" s="156"/>
      <c r="M325" s="149"/>
      <c r="N325" s="167"/>
      <c r="O325" s="158"/>
      <c r="P325" s="134"/>
      <c r="Q325" s="163"/>
      <c r="R325" s="114"/>
    </row>
    <row r="326" spans="2:18" ht="13.9" customHeight="1" x14ac:dyDescent="0.4">
      <c r="B326" s="267"/>
      <c r="C326" s="136" t="s">
        <v>11</v>
      </c>
      <c r="D326" s="209"/>
      <c r="E326" s="138"/>
      <c r="F326" s="31"/>
      <c r="G326" s="21" t="s">
        <v>6</v>
      </c>
      <c r="H326" s="145"/>
      <c r="I326" s="147"/>
      <c r="J326" s="147"/>
      <c r="K326" s="131"/>
      <c r="L326" s="156"/>
      <c r="M326" s="149"/>
      <c r="N326" s="167"/>
      <c r="O326" s="158"/>
      <c r="P326" s="134"/>
      <c r="Q326" s="163" t="str">
        <f t="shared" ref="Q326" si="158">IF(O324="〇","10000","0")</f>
        <v>0</v>
      </c>
      <c r="R326" s="114"/>
    </row>
    <row r="327" spans="2:18" ht="13.9" customHeight="1" x14ac:dyDescent="0.4">
      <c r="B327" s="268"/>
      <c r="C327" s="137"/>
      <c r="D327" s="210"/>
      <c r="E327" s="139"/>
      <c r="F327" s="32"/>
      <c r="G327" s="48" t="s">
        <v>5</v>
      </c>
      <c r="H327" s="146"/>
      <c r="I327" s="147"/>
      <c r="J327" s="147"/>
      <c r="K327" s="132"/>
      <c r="L327" s="157"/>
      <c r="M327" s="150"/>
      <c r="N327" s="168"/>
      <c r="O327" s="158"/>
      <c r="P327" s="135"/>
      <c r="Q327" s="163"/>
      <c r="R327" s="114"/>
    </row>
    <row r="328" spans="2:18" ht="13.9" customHeight="1" x14ac:dyDescent="0.4">
      <c r="B328" s="266">
        <v>55</v>
      </c>
      <c r="C328" s="29" t="s">
        <v>15</v>
      </c>
      <c r="D328" s="164"/>
      <c r="E328" s="165"/>
      <c r="F328" s="103"/>
      <c r="G328" s="117"/>
      <c r="H328" s="144"/>
      <c r="I328" s="147"/>
      <c r="J328" s="147"/>
      <c r="K328" s="130"/>
      <c r="L328" s="155" t="s">
        <v>35</v>
      </c>
      <c r="M328" s="148" t="str">
        <f t="shared" ref="M328" si="159">IF(K328=$K$11,$M$11,IF(K328=$K$12,$M$12,IF(K328=$K$13,$M$13,IF(K328=$K$14,$M$14,IF(K328=$K$15,$M$15,IF(K328=$K$16,$M$16,IF(K328=$K$17,$M$17,IF(K328="宿泊なし","0"," "))))))))</f>
        <v xml:space="preserve"> </v>
      </c>
      <c r="N328" s="147"/>
      <c r="O328" s="158"/>
      <c r="P328" s="133" t="str">
        <f>IFERROR($I$11+M328+Q328+Q330," ")</f>
        <v xml:space="preserve"> </v>
      </c>
      <c r="Q328" s="163" t="str">
        <f t="shared" ref="Q328" si="160">IF(N328="〇","35000","0")</f>
        <v>0</v>
      </c>
      <c r="R328" s="114"/>
    </row>
    <row r="329" spans="2:18" ht="13.9" customHeight="1" x14ac:dyDescent="0.4">
      <c r="B329" s="267"/>
      <c r="C329" s="30" t="s">
        <v>70</v>
      </c>
      <c r="D329" s="50"/>
      <c r="E329" s="49"/>
      <c r="F329" s="31"/>
      <c r="G329" s="21" t="s">
        <v>7</v>
      </c>
      <c r="H329" s="145"/>
      <c r="I329" s="147"/>
      <c r="J329" s="147"/>
      <c r="K329" s="131"/>
      <c r="L329" s="156"/>
      <c r="M329" s="149"/>
      <c r="N329" s="147"/>
      <c r="O329" s="158"/>
      <c r="P329" s="134"/>
      <c r="Q329" s="163"/>
      <c r="R329" s="114"/>
    </row>
    <row r="330" spans="2:18" ht="13.9" customHeight="1" x14ac:dyDescent="0.4">
      <c r="B330" s="267"/>
      <c r="C330" s="136" t="s">
        <v>11</v>
      </c>
      <c r="D330" s="209"/>
      <c r="E330" s="138"/>
      <c r="F330" s="31"/>
      <c r="G330" s="21" t="s">
        <v>6</v>
      </c>
      <c r="H330" s="145"/>
      <c r="I330" s="147"/>
      <c r="J330" s="147"/>
      <c r="K330" s="131"/>
      <c r="L330" s="156"/>
      <c r="M330" s="149"/>
      <c r="N330" s="147"/>
      <c r="O330" s="158"/>
      <c r="P330" s="134"/>
      <c r="Q330" s="163" t="str">
        <f t="shared" ref="Q330" si="161">IF(O328="〇","10000","0")</f>
        <v>0</v>
      </c>
      <c r="R330" s="114"/>
    </row>
    <row r="331" spans="2:18" ht="13.9" customHeight="1" x14ac:dyDescent="0.4">
      <c r="B331" s="268"/>
      <c r="C331" s="137"/>
      <c r="D331" s="210"/>
      <c r="E331" s="139"/>
      <c r="F331" s="32"/>
      <c r="G331" s="48" t="s">
        <v>5</v>
      </c>
      <c r="H331" s="146"/>
      <c r="I331" s="147"/>
      <c r="J331" s="147"/>
      <c r="K331" s="132"/>
      <c r="L331" s="157"/>
      <c r="M331" s="150"/>
      <c r="N331" s="147"/>
      <c r="O331" s="158"/>
      <c r="P331" s="135"/>
      <c r="Q331" s="163"/>
      <c r="R331" s="114"/>
    </row>
    <row r="332" spans="2:18" ht="13.9" customHeight="1" x14ac:dyDescent="0.4">
      <c r="B332" s="266">
        <v>56</v>
      </c>
      <c r="C332" s="29" t="s">
        <v>15</v>
      </c>
      <c r="D332" s="164"/>
      <c r="E332" s="165"/>
      <c r="F332" s="103"/>
      <c r="G332" s="117"/>
      <c r="H332" s="144"/>
      <c r="I332" s="147"/>
      <c r="J332" s="147"/>
      <c r="K332" s="130"/>
      <c r="L332" s="155" t="s">
        <v>35</v>
      </c>
      <c r="M332" s="148" t="str">
        <f t="shared" ref="M332" si="162">IF(K332=$K$11,$M$11,IF(K332=$K$12,$M$12,IF(K332=$K$13,$M$13,IF(K332=$K$14,$M$14,IF(K332=$K$15,$M$15,IF(K332=$K$16,$M$16,IF(K332=$K$17,$M$17,IF(K332="宿泊なし","0"," "))))))))</f>
        <v xml:space="preserve"> </v>
      </c>
      <c r="N332" s="147"/>
      <c r="O332" s="158"/>
      <c r="P332" s="133" t="str">
        <f>IFERROR($I$11+M332+Q332+Q334," ")</f>
        <v xml:space="preserve"> </v>
      </c>
      <c r="Q332" s="163" t="str">
        <f t="shared" ref="Q332" si="163">IF(N332="〇","35000","0")</f>
        <v>0</v>
      </c>
      <c r="R332" s="114"/>
    </row>
    <row r="333" spans="2:18" ht="13.9" customHeight="1" x14ac:dyDescent="0.4">
      <c r="B333" s="267"/>
      <c r="C333" s="30" t="s">
        <v>70</v>
      </c>
      <c r="D333" s="50"/>
      <c r="E333" s="49"/>
      <c r="F333" s="31"/>
      <c r="G333" s="21" t="s">
        <v>7</v>
      </c>
      <c r="H333" s="145"/>
      <c r="I333" s="147"/>
      <c r="J333" s="147"/>
      <c r="K333" s="131"/>
      <c r="L333" s="156"/>
      <c r="M333" s="149"/>
      <c r="N333" s="147"/>
      <c r="O333" s="158"/>
      <c r="P333" s="134"/>
      <c r="Q333" s="163"/>
      <c r="R333" s="114"/>
    </row>
    <row r="334" spans="2:18" ht="13.9" customHeight="1" x14ac:dyDescent="0.4">
      <c r="B334" s="267"/>
      <c r="C334" s="136" t="s">
        <v>11</v>
      </c>
      <c r="D334" s="209"/>
      <c r="E334" s="138"/>
      <c r="F334" s="31"/>
      <c r="G334" s="21" t="s">
        <v>6</v>
      </c>
      <c r="H334" s="145"/>
      <c r="I334" s="147"/>
      <c r="J334" s="147"/>
      <c r="K334" s="131"/>
      <c r="L334" s="156"/>
      <c r="M334" s="149"/>
      <c r="N334" s="147"/>
      <c r="O334" s="158"/>
      <c r="P334" s="134"/>
      <c r="Q334" s="163" t="str">
        <f t="shared" ref="Q334" si="164">IF(O332="〇","10000","0")</f>
        <v>0</v>
      </c>
      <c r="R334" s="114"/>
    </row>
    <row r="335" spans="2:18" ht="13.9" customHeight="1" x14ac:dyDescent="0.4">
      <c r="B335" s="268"/>
      <c r="C335" s="137"/>
      <c r="D335" s="210"/>
      <c r="E335" s="139"/>
      <c r="F335" s="32"/>
      <c r="G335" s="48" t="s">
        <v>5</v>
      </c>
      <c r="H335" s="146"/>
      <c r="I335" s="147"/>
      <c r="J335" s="147"/>
      <c r="K335" s="132"/>
      <c r="L335" s="157"/>
      <c r="M335" s="150"/>
      <c r="N335" s="147"/>
      <c r="O335" s="158"/>
      <c r="P335" s="135"/>
      <c r="Q335" s="163"/>
      <c r="R335" s="114"/>
    </row>
    <row r="336" spans="2:18" ht="13.9" customHeight="1" x14ac:dyDescent="0.4">
      <c r="B336" s="266">
        <v>57</v>
      </c>
      <c r="C336" s="29" t="s">
        <v>15</v>
      </c>
      <c r="D336" s="164"/>
      <c r="E336" s="165"/>
      <c r="F336" s="103"/>
      <c r="G336" s="117"/>
      <c r="H336" s="144"/>
      <c r="I336" s="147"/>
      <c r="J336" s="147"/>
      <c r="K336" s="130"/>
      <c r="L336" s="155" t="s">
        <v>35</v>
      </c>
      <c r="M336" s="148" t="str">
        <f t="shared" ref="M336" si="165">IF(K336=$K$11,$M$11,IF(K336=$K$12,$M$12,IF(K336=$K$13,$M$13,IF(K336=$K$14,$M$14,IF(K336=$K$15,$M$15,IF(K336=$K$16,$M$16,IF(K336=$K$17,$M$17,IF(K336="宿泊なし","0"," "))))))))</f>
        <v xml:space="preserve"> </v>
      </c>
      <c r="N336" s="147"/>
      <c r="O336" s="158"/>
      <c r="P336" s="133" t="str">
        <f>IFERROR($I$11+M336+Q336+Q338," ")</f>
        <v xml:space="preserve"> </v>
      </c>
      <c r="Q336" s="163" t="str">
        <f t="shared" ref="Q336" si="166">IF(N336="〇","35000","0")</f>
        <v>0</v>
      </c>
      <c r="R336" s="114"/>
    </row>
    <row r="337" spans="2:18" ht="13.9" customHeight="1" x14ac:dyDescent="0.4">
      <c r="B337" s="267"/>
      <c r="C337" s="30" t="s">
        <v>70</v>
      </c>
      <c r="D337" s="50"/>
      <c r="E337" s="49"/>
      <c r="F337" s="31"/>
      <c r="G337" s="21" t="s">
        <v>7</v>
      </c>
      <c r="H337" s="145"/>
      <c r="I337" s="147"/>
      <c r="J337" s="147"/>
      <c r="K337" s="131"/>
      <c r="L337" s="156"/>
      <c r="M337" s="149"/>
      <c r="N337" s="147"/>
      <c r="O337" s="158"/>
      <c r="P337" s="134"/>
      <c r="Q337" s="163"/>
      <c r="R337" s="114"/>
    </row>
    <row r="338" spans="2:18" ht="13.9" customHeight="1" x14ac:dyDescent="0.4">
      <c r="B338" s="267"/>
      <c r="C338" s="136" t="s">
        <v>11</v>
      </c>
      <c r="D338" s="209"/>
      <c r="E338" s="138"/>
      <c r="F338" s="31"/>
      <c r="G338" s="21" t="s">
        <v>6</v>
      </c>
      <c r="H338" s="145"/>
      <c r="I338" s="147"/>
      <c r="J338" s="147"/>
      <c r="K338" s="131"/>
      <c r="L338" s="156"/>
      <c r="M338" s="149"/>
      <c r="N338" s="147"/>
      <c r="O338" s="158"/>
      <c r="P338" s="134"/>
      <c r="Q338" s="163" t="str">
        <f t="shared" ref="Q338" si="167">IF(O336="〇","10000","0")</f>
        <v>0</v>
      </c>
      <c r="R338" s="114"/>
    </row>
    <row r="339" spans="2:18" ht="13.9" customHeight="1" x14ac:dyDescent="0.4">
      <c r="B339" s="268"/>
      <c r="C339" s="137"/>
      <c r="D339" s="210"/>
      <c r="E339" s="139"/>
      <c r="F339" s="32"/>
      <c r="G339" s="48" t="s">
        <v>5</v>
      </c>
      <c r="H339" s="146"/>
      <c r="I339" s="147"/>
      <c r="J339" s="147"/>
      <c r="K339" s="132"/>
      <c r="L339" s="157"/>
      <c r="M339" s="150"/>
      <c r="N339" s="147"/>
      <c r="O339" s="158"/>
      <c r="P339" s="135"/>
      <c r="Q339" s="163"/>
      <c r="R339" s="114"/>
    </row>
    <row r="340" spans="2:18" ht="13.9" customHeight="1" x14ac:dyDescent="0.4">
      <c r="B340" s="266">
        <v>58</v>
      </c>
      <c r="C340" s="29" t="s">
        <v>15</v>
      </c>
      <c r="D340" s="164"/>
      <c r="E340" s="165"/>
      <c r="F340" s="103"/>
      <c r="G340" s="117"/>
      <c r="H340" s="144"/>
      <c r="I340" s="147"/>
      <c r="J340" s="147"/>
      <c r="K340" s="130"/>
      <c r="L340" s="155" t="s">
        <v>35</v>
      </c>
      <c r="M340" s="148" t="str">
        <f t="shared" ref="M340" si="168">IF(K340=$K$11,$M$11,IF(K340=$K$12,$M$12,IF(K340=$K$13,$M$13,IF(K340=$K$14,$M$14,IF(K340=$K$15,$M$15,IF(K340=$K$16,$M$16,IF(K340=$K$17,$M$17,IF(K340="宿泊なし","0"," "))))))))</f>
        <v xml:space="preserve"> </v>
      </c>
      <c r="N340" s="147"/>
      <c r="O340" s="158"/>
      <c r="P340" s="133" t="str">
        <f>IFERROR($I$11+M340+Q340+Q342," ")</f>
        <v xml:space="preserve"> </v>
      </c>
      <c r="Q340" s="113" t="str">
        <f t="shared" ref="Q340" si="169">IF(N340="〇","35000","0")</f>
        <v>0</v>
      </c>
      <c r="R340" s="114"/>
    </row>
    <row r="341" spans="2:18" ht="13.9" customHeight="1" x14ac:dyDescent="0.4">
      <c r="B341" s="267"/>
      <c r="C341" s="30" t="s">
        <v>70</v>
      </c>
      <c r="D341" s="50"/>
      <c r="E341" s="49"/>
      <c r="F341" s="31"/>
      <c r="G341" s="21" t="s">
        <v>7</v>
      </c>
      <c r="H341" s="145"/>
      <c r="I341" s="147"/>
      <c r="J341" s="147"/>
      <c r="K341" s="131"/>
      <c r="L341" s="156"/>
      <c r="M341" s="149"/>
      <c r="N341" s="147"/>
      <c r="O341" s="158"/>
      <c r="P341" s="134"/>
      <c r="R341" s="114"/>
    </row>
    <row r="342" spans="2:18" ht="13.9" customHeight="1" x14ac:dyDescent="0.4">
      <c r="B342" s="267"/>
      <c r="C342" s="136" t="s">
        <v>11</v>
      </c>
      <c r="D342" s="209"/>
      <c r="E342" s="138"/>
      <c r="F342" s="31"/>
      <c r="G342" s="21" t="s">
        <v>6</v>
      </c>
      <c r="H342" s="145"/>
      <c r="I342" s="147"/>
      <c r="J342" s="147"/>
      <c r="K342" s="131"/>
      <c r="L342" s="156"/>
      <c r="M342" s="149"/>
      <c r="N342" s="147"/>
      <c r="O342" s="158"/>
      <c r="P342" s="134"/>
      <c r="Q342" s="113" t="str">
        <f t="shared" ref="Q342" si="170">IF(O340="〇","10000","0")</f>
        <v>0</v>
      </c>
      <c r="R342" s="114"/>
    </row>
    <row r="343" spans="2:18" ht="13.9" customHeight="1" x14ac:dyDescent="0.4">
      <c r="B343" s="268"/>
      <c r="C343" s="137"/>
      <c r="D343" s="210"/>
      <c r="E343" s="139"/>
      <c r="F343" s="32"/>
      <c r="G343" s="48" t="s">
        <v>5</v>
      </c>
      <c r="H343" s="146"/>
      <c r="I343" s="147"/>
      <c r="J343" s="147"/>
      <c r="K343" s="132"/>
      <c r="L343" s="157"/>
      <c r="M343" s="150"/>
      <c r="N343" s="147"/>
      <c r="O343" s="158"/>
      <c r="P343" s="135"/>
      <c r="R343" s="114"/>
    </row>
    <row r="344" spans="2:18" ht="13.9" customHeight="1" x14ac:dyDescent="0.4">
      <c r="B344" s="266">
        <v>59</v>
      </c>
      <c r="C344" s="29" t="s">
        <v>15</v>
      </c>
      <c r="D344" s="164"/>
      <c r="E344" s="165"/>
      <c r="F344" s="103"/>
      <c r="G344" s="117"/>
      <c r="H344" s="144"/>
      <c r="I344" s="147"/>
      <c r="J344" s="147"/>
      <c r="K344" s="130"/>
      <c r="L344" s="155" t="s">
        <v>35</v>
      </c>
      <c r="M344" s="148" t="str">
        <f t="shared" ref="M344" si="171">IF(K344=$K$11,$M$11,IF(K344=$K$12,$M$12,IF(K344=$K$13,$M$13,IF(K344=$K$14,$M$14,IF(K344=$K$15,$M$15,IF(K344=$K$16,$M$16,IF(K344=$K$17,$M$17,IF(K344="宿泊なし","0"," "))))))))</f>
        <v xml:space="preserve"> </v>
      </c>
      <c r="N344" s="147"/>
      <c r="O344" s="158"/>
      <c r="P344" s="133" t="str">
        <f>IFERROR($I$11+M344+Q344+Q346," ")</f>
        <v xml:space="preserve"> </v>
      </c>
      <c r="Q344" s="113" t="str">
        <f t="shared" ref="Q344" si="172">IF(N344="〇","35000","0")</f>
        <v>0</v>
      </c>
      <c r="R344" s="114"/>
    </row>
    <row r="345" spans="2:18" ht="13.9" customHeight="1" x14ac:dyDescent="0.4">
      <c r="B345" s="267"/>
      <c r="C345" s="30" t="s">
        <v>70</v>
      </c>
      <c r="D345" s="50"/>
      <c r="E345" s="49"/>
      <c r="F345" s="31"/>
      <c r="G345" s="21" t="s">
        <v>7</v>
      </c>
      <c r="H345" s="145"/>
      <c r="I345" s="147"/>
      <c r="J345" s="147"/>
      <c r="K345" s="131"/>
      <c r="L345" s="156"/>
      <c r="M345" s="149"/>
      <c r="N345" s="147"/>
      <c r="O345" s="158"/>
      <c r="P345" s="134"/>
      <c r="R345" s="114"/>
    </row>
    <row r="346" spans="2:18" ht="13.9" customHeight="1" x14ac:dyDescent="0.4">
      <c r="B346" s="267"/>
      <c r="C346" s="136" t="s">
        <v>11</v>
      </c>
      <c r="D346" s="209"/>
      <c r="E346" s="138"/>
      <c r="F346" s="31"/>
      <c r="G346" s="21" t="s">
        <v>6</v>
      </c>
      <c r="H346" s="145"/>
      <c r="I346" s="147"/>
      <c r="J346" s="147"/>
      <c r="K346" s="131"/>
      <c r="L346" s="156"/>
      <c r="M346" s="149"/>
      <c r="N346" s="147"/>
      <c r="O346" s="158"/>
      <c r="P346" s="134"/>
      <c r="Q346" s="113" t="str">
        <f t="shared" ref="Q346" si="173">IF(O344="〇","10000","0")</f>
        <v>0</v>
      </c>
      <c r="R346" s="114"/>
    </row>
    <row r="347" spans="2:18" ht="13.9" customHeight="1" x14ac:dyDescent="0.4">
      <c r="B347" s="268"/>
      <c r="C347" s="137"/>
      <c r="D347" s="210"/>
      <c r="E347" s="139"/>
      <c r="F347" s="32"/>
      <c r="G347" s="48" t="s">
        <v>5</v>
      </c>
      <c r="H347" s="146"/>
      <c r="I347" s="147"/>
      <c r="J347" s="147"/>
      <c r="K347" s="132"/>
      <c r="L347" s="157"/>
      <c r="M347" s="150"/>
      <c r="N347" s="147"/>
      <c r="O347" s="158"/>
      <c r="P347" s="135"/>
      <c r="R347" s="114"/>
    </row>
    <row r="348" spans="2:18" ht="13.9" customHeight="1" x14ac:dyDescent="0.4">
      <c r="B348" s="266">
        <v>60</v>
      </c>
      <c r="C348" s="29" t="s">
        <v>15</v>
      </c>
      <c r="D348" s="164"/>
      <c r="E348" s="165"/>
      <c r="F348" s="103"/>
      <c r="G348" s="117"/>
      <c r="H348" s="144"/>
      <c r="I348" s="147"/>
      <c r="J348" s="147"/>
      <c r="K348" s="130"/>
      <c r="L348" s="155" t="s">
        <v>35</v>
      </c>
      <c r="M348" s="148" t="str">
        <f t="shared" ref="M348" si="174">IF(K348=$K$11,$M$11,IF(K348=$K$12,$M$12,IF(K348=$K$13,$M$13,IF(K348=$K$14,$M$14,IF(K348=$K$15,$M$15,IF(K348=$K$16,$M$16,IF(K348=$K$17,$M$17,IF(K348="宿泊なし","0"," "))))))))</f>
        <v xml:space="preserve"> </v>
      </c>
      <c r="N348" s="147"/>
      <c r="O348" s="158"/>
      <c r="P348" s="133" t="str">
        <f>IFERROR($I$11+M348+Q348+Q350," ")</f>
        <v xml:space="preserve"> </v>
      </c>
      <c r="Q348" s="113" t="str">
        <f t="shared" ref="Q348" si="175">IF(N348="〇","35000","0")</f>
        <v>0</v>
      </c>
      <c r="R348" s="114"/>
    </row>
    <row r="349" spans="2:18" ht="13.9" customHeight="1" x14ac:dyDescent="0.4">
      <c r="B349" s="267"/>
      <c r="C349" s="30" t="s">
        <v>70</v>
      </c>
      <c r="D349" s="50"/>
      <c r="E349" s="49"/>
      <c r="F349" s="31"/>
      <c r="G349" s="21" t="s">
        <v>7</v>
      </c>
      <c r="H349" s="145"/>
      <c r="I349" s="147"/>
      <c r="J349" s="147"/>
      <c r="K349" s="131"/>
      <c r="L349" s="156"/>
      <c r="M349" s="149"/>
      <c r="N349" s="147"/>
      <c r="O349" s="158"/>
      <c r="P349" s="134"/>
      <c r="R349" s="114"/>
    </row>
    <row r="350" spans="2:18" ht="13.9" customHeight="1" x14ac:dyDescent="0.4">
      <c r="B350" s="267"/>
      <c r="C350" s="136" t="s">
        <v>11</v>
      </c>
      <c r="D350" s="209"/>
      <c r="E350" s="138"/>
      <c r="F350" s="31"/>
      <c r="G350" s="21" t="s">
        <v>6</v>
      </c>
      <c r="H350" s="145"/>
      <c r="I350" s="147"/>
      <c r="J350" s="147"/>
      <c r="K350" s="131"/>
      <c r="L350" s="156"/>
      <c r="M350" s="149"/>
      <c r="N350" s="147"/>
      <c r="O350" s="158"/>
      <c r="P350" s="134"/>
      <c r="Q350" s="113" t="str">
        <f t="shared" ref="Q350" si="176">IF(O348="〇","10000","0")</f>
        <v>0</v>
      </c>
      <c r="R350" s="114"/>
    </row>
    <row r="351" spans="2:18" ht="13.9" customHeight="1" x14ac:dyDescent="0.4">
      <c r="B351" s="268"/>
      <c r="C351" s="137"/>
      <c r="D351" s="210"/>
      <c r="E351" s="139"/>
      <c r="F351" s="32"/>
      <c r="G351" s="48" t="s">
        <v>5</v>
      </c>
      <c r="H351" s="146"/>
      <c r="I351" s="147"/>
      <c r="J351" s="147"/>
      <c r="K351" s="132"/>
      <c r="L351" s="157"/>
      <c r="M351" s="150"/>
      <c r="N351" s="147"/>
      <c r="O351" s="158"/>
      <c r="P351" s="135"/>
      <c r="R351" s="114"/>
    </row>
    <row r="352" spans="2:18" ht="20.25" customHeight="1" x14ac:dyDescent="0.15">
      <c r="D352" s="2" t="s">
        <v>36</v>
      </c>
      <c r="E352" s="18"/>
      <c r="K352" s="154">
        <f>COUNT(P316:P351,￥)</f>
        <v>0</v>
      </c>
      <c r="L352" s="154"/>
      <c r="M352" s="105" t="s">
        <v>21</v>
      </c>
      <c r="N352" s="140" t="str">
        <f>IF(SUM(P316:P351)&lt;&gt;0,SUM(P316:P351),"")</f>
        <v/>
      </c>
      <c r="O352" s="140"/>
      <c r="P352" s="140"/>
    </row>
    <row r="353" spans="5:16" ht="8.4499999999999993" customHeight="1" x14ac:dyDescent="0.15">
      <c r="I353" s="18"/>
      <c r="K353" s="42"/>
      <c r="L353" s="107"/>
      <c r="M353" s="105"/>
      <c r="N353" s="102"/>
      <c r="O353" s="102"/>
      <c r="P353" s="102"/>
    </row>
    <row r="354" spans="5:16" ht="30" customHeight="1" x14ac:dyDescent="0.2">
      <c r="E354" s="33"/>
      <c r="F354" s="102"/>
      <c r="G354" s="33"/>
      <c r="H354" s="33"/>
      <c r="I354" s="33"/>
      <c r="J354" s="33"/>
      <c r="K354" s="129"/>
      <c r="L354" s="129"/>
      <c r="M354" s="105" t="s">
        <v>21</v>
      </c>
      <c r="N354" s="141"/>
      <c r="O354" s="141"/>
      <c r="P354" s="141"/>
    </row>
    <row r="355" spans="5:16" ht="12.75" customHeight="1" x14ac:dyDescent="0.4"/>
  </sheetData>
  <sheetProtection sheet="1" objects="1" scenarios="1"/>
  <mergeCells count="1176">
    <mergeCell ref="E3:M3"/>
    <mergeCell ref="D340:E340"/>
    <mergeCell ref="D344:E344"/>
    <mergeCell ref="D348:E348"/>
    <mergeCell ref="D61:E61"/>
    <mergeCell ref="D65:E65"/>
    <mergeCell ref="D69:E69"/>
    <mergeCell ref="D73:E73"/>
    <mergeCell ref="D77:E77"/>
    <mergeCell ref="D81:E81"/>
    <mergeCell ref="D85:E85"/>
    <mergeCell ref="D89:E89"/>
    <mergeCell ref="D93:E93"/>
    <mergeCell ref="N1:P1"/>
    <mergeCell ref="N2:P3"/>
    <mergeCell ref="C1:D1"/>
    <mergeCell ref="C2:D2"/>
    <mergeCell ref="E1:M1"/>
    <mergeCell ref="E2:M2"/>
    <mergeCell ref="K9:P9"/>
    <mergeCell ref="D230:E230"/>
    <mergeCell ref="D234:E234"/>
    <mergeCell ref="D238:E238"/>
    <mergeCell ref="D242:E242"/>
    <mergeCell ref="D246:E246"/>
    <mergeCell ref="D265:E265"/>
    <mergeCell ref="D269:E269"/>
    <mergeCell ref="D273:E273"/>
    <mergeCell ref="D277:E277"/>
    <mergeCell ref="D281:E281"/>
    <mergeCell ref="D285:E285"/>
    <mergeCell ref="D289:E289"/>
    <mergeCell ref="D297:E297"/>
    <mergeCell ref="D316:E316"/>
    <mergeCell ref="D320:E320"/>
    <mergeCell ref="D324:E324"/>
    <mergeCell ref="D299:D300"/>
    <mergeCell ref="D318:D319"/>
    <mergeCell ref="D322:D323"/>
    <mergeCell ref="D326:D327"/>
    <mergeCell ref="D330:D331"/>
    <mergeCell ref="D334:D335"/>
    <mergeCell ref="D338:D339"/>
    <mergeCell ref="D342:D343"/>
    <mergeCell ref="D346:D347"/>
    <mergeCell ref="D350:D351"/>
    <mergeCell ref="D112:E112"/>
    <mergeCell ref="D116:E116"/>
    <mergeCell ref="D120:E120"/>
    <mergeCell ref="D124:E124"/>
    <mergeCell ref="D128:E128"/>
    <mergeCell ref="D132:E132"/>
    <mergeCell ref="D136:E136"/>
    <mergeCell ref="D140:E140"/>
    <mergeCell ref="D144:E144"/>
    <mergeCell ref="D163:E163"/>
    <mergeCell ref="D167:E167"/>
    <mergeCell ref="D171:E171"/>
    <mergeCell ref="D175:E175"/>
    <mergeCell ref="D179:E179"/>
    <mergeCell ref="D183:E183"/>
    <mergeCell ref="D187:E187"/>
    <mergeCell ref="D191:E191"/>
    <mergeCell ref="D218:E218"/>
    <mergeCell ref="D222:E222"/>
    <mergeCell ref="D226:E226"/>
    <mergeCell ref="E71:E72"/>
    <mergeCell ref="D75:D76"/>
    <mergeCell ref="D79:D80"/>
    <mergeCell ref="D83:D84"/>
    <mergeCell ref="D87:D88"/>
    <mergeCell ref="D91:D92"/>
    <mergeCell ref="D95:D96"/>
    <mergeCell ref="D114:D115"/>
    <mergeCell ref="D118:D119"/>
    <mergeCell ref="D122:D123"/>
    <mergeCell ref="D126:D127"/>
    <mergeCell ref="D130:D131"/>
    <mergeCell ref="D134:D135"/>
    <mergeCell ref="D138:D139"/>
    <mergeCell ref="D142:D143"/>
    <mergeCell ref="D146:D147"/>
    <mergeCell ref="D165:D166"/>
    <mergeCell ref="D224:D225"/>
    <mergeCell ref="M77:M80"/>
    <mergeCell ref="N77:N80"/>
    <mergeCell ref="C79:C80"/>
    <mergeCell ref="E79:E80"/>
    <mergeCell ref="Q63:Q64"/>
    <mergeCell ref="B61:B64"/>
    <mergeCell ref="K22:K25"/>
    <mergeCell ref="K26:K29"/>
    <mergeCell ref="K30:K33"/>
    <mergeCell ref="K34:K37"/>
    <mergeCell ref="K38:K41"/>
    <mergeCell ref="K42:K45"/>
    <mergeCell ref="C71:C72"/>
    <mergeCell ref="D71:D72"/>
    <mergeCell ref="C63:C64"/>
    <mergeCell ref="E63:E64"/>
    <mergeCell ref="Q67:Q68"/>
    <mergeCell ref="B65:B68"/>
    <mergeCell ref="L65:L68"/>
    <mergeCell ref="M65:M68"/>
    <mergeCell ref="B42:B45"/>
    <mergeCell ref="O65:O68"/>
    <mergeCell ref="P65:P68"/>
    <mergeCell ref="C67:C68"/>
    <mergeCell ref="E67:E68"/>
    <mergeCell ref="H61:H64"/>
    <mergeCell ref="B53:B60"/>
    <mergeCell ref="F53:G55"/>
    <mergeCell ref="H53:H55"/>
    <mergeCell ref="I53:J53"/>
    <mergeCell ref="K53:M53"/>
    <mergeCell ref="P53:P60"/>
    <mergeCell ref="Q83:Q84"/>
    <mergeCell ref="Q75:Q76"/>
    <mergeCell ref="O73:O76"/>
    <mergeCell ref="P73:P76"/>
    <mergeCell ref="Q77:Q78"/>
    <mergeCell ref="Q79:Q80"/>
    <mergeCell ref="P61:P64"/>
    <mergeCell ref="Q65:Q66"/>
    <mergeCell ref="Q61:Q62"/>
    <mergeCell ref="B73:B76"/>
    <mergeCell ref="H73:H76"/>
    <mergeCell ref="I73:I76"/>
    <mergeCell ref="J73:J76"/>
    <mergeCell ref="L73:L76"/>
    <mergeCell ref="M73:M76"/>
    <mergeCell ref="N73:N76"/>
    <mergeCell ref="C75:C76"/>
    <mergeCell ref="E75:E76"/>
    <mergeCell ref="B77:B80"/>
    <mergeCell ref="H77:H80"/>
    <mergeCell ref="I77:I80"/>
    <mergeCell ref="O69:O72"/>
    <mergeCell ref="P69:P72"/>
    <mergeCell ref="I61:I64"/>
    <mergeCell ref="J61:J64"/>
    <mergeCell ref="L61:L64"/>
    <mergeCell ref="M61:M64"/>
    <mergeCell ref="N61:N64"/>
    <mergeCell ref="O61:O64"/>
    <mergeCell ref="N65:N68"/>
    <mergeCell ref="O81:O84"/>
    <mergeCell ref="P81:P84"/>
    <mergeCell ref="B69:B72"/>
    <mergeCell ref="H69:H72"/>
    <mergeCell ref="I69:I72"/>
    <mergeCell ref="J69:J72"/>
    <mergeCell ref="L69:L72"/>
    <mergeCell ref="M69:M72"/>
    <mergeCell ref="N69:N72"/>
    <mergeCell ref="N54:O54"/>
    <mergeCell ref="N55:N57"/>
    <mergeCell ref="O55:O57"/>
    <mergeCell ref="H56:H60"/>
    <mergeCell ref="F60:G60"/>
    <mergeCell ref="I57:J57"/>
    <mergeCell ref="I58:J58"/>
    <mergeCell ref="N58:N60"/>
    <mergeCell ref="O58:O60"/>
    <mergeCell ref="I59:I60"/>
    <mergeCell ref="H65:H68"/>
    <mergeCell ref="I65:I68"/>
    <mergeCell ref="J65:J68"/>
    <mergeCell ref="I56:J56"/>
    <mergeCell ref="J59:J60"/>
    <mergeCell ref="F58:G58"/>
    <mergeCell ref="F56:G57"/>
    <mergeCell ref="I54:J55"/>
    <mergeCell ref="D63:D64"/>
    <mergeCell ref="D67:D68"/>
    <mergeCell ref="K46:L46"/>
    <mergeCell ref="D22:E22"/>
    <mergeCell ref="Q42:Q43"/>
    <mergeCell ref="Q44:Q45"/>
    <mergeCell ref="Q18:Q19"/>
    <mergeCell ref="Q20:Q21"/>
    <mergeCell ref="Q22:Q23"/>
    <mergeCell ref="Q24:Q25"/>
    <mergeCell ref="Q26:Q27"/>
    <mergeCell ref="Q28:Q29"/>
    <mergeCell ref="Q30:Q31"/>
    <mergeCell ref="Q32:Q33"/>
    <mergeCell ref="Q34:Q35"/>
    <mergeCell ref="Q36:Q37"/>
    <mergeCell ref="Q38:Q39"/>
    <mergeCell ref="Q40:Q41"/>
    <mergeCell ref="P22:P25"/>
    <mergeCell ref="M26:M29"/>
    <mergeCell ref="N26:N29"/>
    <mergeCell ref="N7:P7"/>
    <mergeCell ref="N8:P8"/>
    <mergeCell ref="O42:O45"/>
    <mergeCell ref="P42:P45"/>
    <mergeCell ref="C44:C45"/>
    <mergeCell ref="E44:E45"/>
    <mergeCell ref="C28:C29"/>
    <mergeCell ref="E28:E29"/>
    <mergeCell ref="C24:C25"/>
    <mergeCell ref="E24:E25"/>
    <mergeCell ref="J26:J29"/>
    <mergeCell ref="I11:J12"/>
    <mergeCell ref="I13:J13"/>
    <mergeCell ref="H13:H17"/>
    <mergeCell ref="F15:G15"/>
    <mergeCell ref="F10:G12"/>
    <mergeCell ref="H10:H12"/>
    <mergeCell ref="O22:O25"/>
    <mergeCell ref="L30:L33"/>
    <mergeCell ref="M30:M33"/>
    <mergeCell ref="N30:N33"/>
    <mergeCell ref="O30:O33"/>
    <mergeCell ref="P30:P33"/>
    <mergeCell ref="H42:H45"/>
    <mergeCell ref="I42:I45"/>
    <mergeCell ref="J42:J45"/>
    <mergeCell ref="D32:D33"/>
    <mergeCell ref="D36:D37"/>
    <mergeCell ref="D40:D41"/>
    <mergeCell ref="D44:D45"/>
    <mergeCell ref="D42:E42"/>
    <mergeCell ref="B22:B25"/>
    <mergeCell ref="H22:H25"/>
    <mergeCell ref="I22:I25"/>
    <mergeCell ref="B30:B33"/>
    <mergeCell ref="H30:H33"/>
    <mergeCell ref="I30:I33"/>
    <mergeCell ref="B26:B29"/>
    <mergeCell ref="H26:H29"/>
    <mergeCell ref="I26:I29"/>
    <mergeCell ref="B38:B41"/>
    <mergeCell ref="H38:H41"/>
    <mergeCell ref="I38:I41"/>
    <mergeCell ref="J38:J41"/>
    <mergeCell ref="C36:C37"/>
    <mergeCell ref="E36:E37"/>
    <mergeCell ref="B34:B37"/>
    <mergeCell ref="H34:H37"/>
    <mergeCell ref="I34:I37"/>
    <mergeCell ref="J34:J37"/>
    <mergeCell ref="C40:C41"/>
    <mergeCell ref="E40:E41"/>
    <mergeCell ref="C32:C33"/>
    <mergeCell ref="E32:E33"/>
    <mergeCell ref="J30:J33"/>
    <mergeCell ref="D24:D25"/>
    <mergeCell ref="D28:D29"/>
    <mergeCell ref="D26:E26"/>
    <mergeCell ref="D30:E30"/>
    <mergeCell ref="D34:E34"/>
    <mergeCell ref="D38:E38"/>
    <mergeCell ref="B18:B21"/>
    <mergeCell ref="H18:H21"/>
    <mergeCell ref="B10:B17"/>
    <mergeCell ref="F17:G17"/>
    <mergeCell ref="F18:G18"/>
    <mergeCell ref="I18:I21"/>
    <mergeCell ref="J18:J21"/>
    <mergeCell ref="I14:J14"/>
    <mergeCell ref="I15:J15"/>
    <mergeCell ref="C20:C21"/>
    <mergeCell ref="E20:E21"/>
    <mergeCell ref="K18:K21"/>
    <mergeCell ref="M18:M21"/>
    <mergeCell ref="N18:N21"/>
    <mergeCell ref="O18:O21"/>
    <mergeCell ref="L18:L21"/>
    <mergeCell ref="K10:M10"/>
    <mergeCell ref="O15:O17"/>
    <mergeCell ref="N15:N17"/>
    <mergeCell ref="I16:I17"/>
    <mergeCell ref="J16:J17"/>
    <mergeCell ref="F13:G14"/>
    <mergeCell ref="D18:E18"/>
    <mergeCell ref="D20:D21"/>
    <mergeCell ref="C13:E13"/>
    <mergeCell ref="C15:E15"/>
    <mergeCell ref="L5:P5"/>
    <mergeCell ref="N6:P6"/>
    <mergeCell ref="N48:P48"/>
    <mergeCell ref="Q11:Q17"/>
    <mergeCell ref="I10:J10"/>
    <mergeCell ref="J22:J25"/>
    <mergeCell ref="L22:L25"/>
    <mergeCell ref="M22:M25"/>
    <mergeCell ref="N22:N25"/>
    <mergeCell ref="N12:N14"/>
    <mergeCell ref="O12:O14"/>
    <mergeCell ref="N10:O10"/>
    <mergeCell ref="N11:O11"/>
    <mergeCell ref="P18:P21"/>
    <mergeCell ref="P10:P17"/>
    <mergeCell ref="L34:L37"/>
    <mergeCell ref="M34:M37"/>
    <mergeCell ref="N34:N37"/>
    <mergeCell ref="L38:L41"/>
    <mergeCell ref="M38:M41"/>
    <mergeCell ref="N38:N41"/>
    <mergeCell ref="O38:O41"/>
    <mergeCell ref="P38:P41"/>
    <mergeCell ref="O34:O37"/>
    <mergeCell ref="P34:P37"/>
    <mergeCell ref="O26:O29"/>
    <mergeCell ref="P26:P29"/>
    <mergeCell ref="L26:L29"/>
    <mergeCell ref="L42:L45"/>
    <mergeCell ref="M42:M45"/>
    <mergeCell ref="N42:N45"/>
    <mergeCell ref="N46:P46"/>
    <mergeCell ref="Q81:Q82"/>
    <mergeCell ref="C83:C84"/>
    <mergeCell ref="E83:E84"/>
    <mergeCell ref="N52:P52"/>
    <mergeCell ref="B85:B88"/>
    <mergeCell ref="H85:H88"/>
    <mergeCell ref="I85:I88"/>
    <mergeCell ref="J85:J88"/>
    <mergeCell ref="L85:L88"/>
    <mergeCell ref="M85:M88"/>
    <mergeCell ref="N85:N88"/>
    <mergeCell ref="O85:O88"/>
    <mergeCell ref="P85:P88"/>
    <mergeCell ref="C87:C88"/>
    <mergeCell ref="E87:E88"/>
    <mergeCell ref="B81:B84"/>
    <mergeCell ref="H81:H84"/>
    <mergeCell ref="I81:I84"/>
    <mergeCell ref="J81:J84"/>
    <mergeCell ref="L81:L84"/>
    <mergeCell ref="M81:M84"/>
    <mergeCell ref="N81:N84"/>
    <mergeCell ref="Q54:Q60"/>
    <mergeCell ref="Q69:Q70"/>
    <mergeCell ref="Q71:Q72"/>
    <mergeCell ref="Q73:Q74"/>
    <mergeCell ref="O77:O80"/>
    <mergeCell ref="P77:P80"/>
    <mergeCell ref="C54:E54"/>
    <mergeCell ref="C56:E56"/>
    <mergeCell ref="C58:E58"/>
    <mergeCell ref="N53:O53"/>
    <mergeCell ref="O89:O92"/>
    <mergeCell ref="P89:P92"/>
    <mergeCell ref="C91:C92"/>
    <mergeCell ref="E91:E92"/>
    <mergeCell ref="B93:B96"/>
    <mergeCell ref="H93:H96"/>
    <mergeCell ref="I93:I96"/>
    <mergeCell ref="J93:J96"/>
    <mergeCell ref="L93:L96"/>
    <mergeCell ref="M93:M96"/>
    <mergeCell ref="N93:N96"/>
    <mergeCell ref="O93:O96"/>
    <mergeCell ref="P93:P96"/>
    <mergeCell ref="C95:C96"/>
    <mergeCell ref="E95:E96"/>
    <mergeCell ref="B89:B92"/>
    <mergeCell ref="H89:H92"/>
    <mergeCell ref="I89:I92"/>
    <mergeCell ref="J89:J92"/>
    <mergeCell ref="L89:L92"/>
    <mergeCell ref="M89:M92"/>
    <mergeCell ref="N89:N92"/>
    <mergeCell ref="K93:K96"/>
    <mergeCell ref="Q105:Q111"/>
    <mergeCell ref="N106:N108"/>
    <mergeCell ref="O106:O108"/>
    <mergeCell ref="H107:H111"/>
    <mergeCell ref="I107:J107"/>
    <mergeCell ref="I108:J108"/>
    <mergeCell ref="I109:J109"/>
    <mergeCell ref="N109:N111"/>
    <mergeCell ref="O109:O111"/>
    <mergeCell ref="F111:G111"/>
    <mergeCell ref="K97:L97"/>
    <mergeCell ref="N97:P97"/>
    <mergeCell ref="K99:L99"/>
    <mergeCell ref="N99:P99"/>
    <mergeCell ref="B104:B111"/>
    <mergeCell ref="F104:G106"/>
    <mergeCell ref="H104:H106"/>
    <mergeCell ref="I104:J104"/>
    <mergeCell ref="K104:M104"/>
    <mergeCell ref="N104:O104"/>
    <mergeCell ref="P104:P111"/>
    <mergeCell ref="I105:J106"/>
    <mergeCell ref="N105:O105"/>
    <mergeCell ref="N103:P103"/>
    <mergeCell ref="F107:G108"/>
    <mergeCell ref="F109:G109"/>
    <mergeCell ref="C105:E105"/>
    <mergeCell ref="C107:E107"/>
    <mergeCell ref="C109:E109"/>
    <mergeCell ref="O112:O115"/>
    <mergeCell ref="P112:P115"/>
    <mergeCell ref="Q112:Q113"/>
    <mergeCell ref="C114:C115"/>
    <mergeCell ref="E114:E115"/>
    <mergeCell ref="Q114:Q115"/>
    <mergeCell ref="B116:B119"/>
    <mergeCell ref="H116:H119"/>
    <mergeCell ref="I116:I119"/>
    <mergeCell ref="J116:J119"/>
    <mergeCell ref="L116:L119"/>
    <mergeCell ref="M116:M119"/>
    <mergeCell ref="N116:N119"/>
    <mergeCell ref="O116:O119"/>
    <mergeCell ref="P116:P119"/>
    <mergeCell ref="Q116:Q117"/>
    <mergeCell ref="C118:C119"/>
    <mergeCell ref="E118:E119"/>
    <mergeCell ref="Q118:Q119"/>
    <mergeCell ref="B112:B115"/>
    <mergeCell ref="H112:H115"/>
    <mergeCell ref="I112:I115"/>
    <mergeCell ref="J112:J115"/>
    <mergeCell ref="L112:L115"/>
    <mergeCell ref="M112:M115"/>
    <mergeCell ref="N112:N115"/>
    <mergeCell ref="O120:O123"/>
    <mergeCell ref="P120:P123"/>
    <mergeCell ref="Q120:Q121"/>
    <mergeCell ref="C122:C123"/>
    <mergeCell ref="E122:E123"/>
    <mergeCell ref="Q122:Q123"/>
    <mergeCell ref="B124:B127"/>
    <mergeCell ref="H124:H127"/>
    <mergeCell ref="I124:I127"/>
    <mergeCell ref="J124:J127"/>
    <mergeCell ref="L124:L127"/>
    <mergeCell ref="M124:M127"/>
    <mergeCell ref="N124:N127"/>
    <mergeCell ref="O124:O127"/>
    <mergeCell ref="P124:P127"/>
    <mergeCell ref="Q124:Q125"/>
    <mergeCell ref="C126:C127"/>
    <mergeCell ref="E126:E127"/>
    <mergeCell ref="Q126:Q127"/>
    <mergeCell ref="B120:B123"/>
    <mergeCell ref="H120:H123"/>
    <mergeCell ref="I120:I123"/>
    <mergeCell ref="J120:J123"/>
    <mergeCell ref="L120:L123"/>
    <mergeCell ref="M120:M123"/>
    <mergeCell ref="N120:N123"/>
    <mergeCell ref="O128:O131"/>
    <mergeCell ref="P128:P131"/>
    <mergeCell ref="Q128:Q129"/>
    <mergeCell ref="C130:C131"/>
    <mergeCell ref="E130:E131"/>
    <mergeCell ref="Q130:Q131"/>
    <mergeCell ref="B132:B135"/>
    <mergeCell ref="H132:H135"/>
    <mergeCell ref="I132:I135"/>
    <mergeCell ref="J132:J135"/>
    <mergeCell ref="L132:L135"/>
    <mergeCell ref="M132:M135"/>
    <mergeCell ref="N132:N135"/>
    <mergeCell ref="O132:O135"/>
    <mergeCell ref="P132:P135"/>
    <mergeCell ref="Q132:Q133"/>
    <mergeCell ref="C134:C135"/>
    <mergeCell ref="E134:E135"/>
    <mergeCell ref="Q134:Q135"/>
    <mergeCell ref="B128:B131"/>
    <mergeCell ref="H128:H131"/>
    <mergeCell ref="I128:I131"/>
    <mergeCell ref="J128:J131"/>
    <mergeCell ref="L128:L131"/>
    <mergeCell ref="M128:M131"/>
    <mergeCell ref="N128:N131"/>
    <mergeCell ref="O136:O139"/>
    <mergeCell ref="P136:P139"/>
    <mergeCell ref="C138:C139"/>
    <mergeCell ref="E138:E139"/>
    <mergeCell ref="B140:B143"/>
    <mergeCell ref="H140:H143"/>
    <mergeCell ref="I140:I143"/>
    <mergeCell ref="J140:J143"/>
    <mergeCell ref="L140:L143"/>
    <mergeCell ref="M140:M143"/>
    <mergeCell ref="N140:N143"/>
    <mergeCell ref="O140:O143"/>
    <mergeCell ref="P140:P143"/>
    <mergeCell ref="C142:C143"/>
    <mergeCell ref="E142:E143"/>
    <mergeCell ref="B136:B139"/>
    <mergeCell ref="H136:H139"/>
    <mergeCell ref="I136:I139"/>
    <mergeCell ref="J136:J139"/>
    <mergeCell ref="L136:L139"/>
    <mergeCell ref="M136:M139"/>
    <mergeCell ref="N136:N139"/>
    <mergeCell ref="K136:K139"/>
    <mergeCell ref="K140:K143"/>
    <mergeCell ref="O144:O147"/>
    <mergeCell ref="P144:P147"/>
    <mergeCell ref="C146:C147"/>
    <mergeCell ref="E146:E147"/>
    <mergeCell ref="K148:L148"/>
    <mergeCell ref="N148:P148"/>
    <mergeCell ref="K150:L150"/>
    <mergeCell ref="N150:P150"/>
    <mergeCell ref="N154:P154"/>
    <mergeCell ref="B144:B147"/>
    <mergeCell ref="H144:H147"/>
    <mergeCell ref="I144:I147"/>
    <mergeCell ref="J144:J147"/>
    <mergeCell ref="L144:L147"/>
    <mergeCell ref="M144:M147"/>
    <mergeCell ref="N144:N147"/>
    <mergeCell ref="K144:K147"/>
    <mergeCell ref="Q156:Q162"/>
    <mergeCell ref="N157:N159"/>
    <mergeCell ref="O157:O159"/>
    <mergeCell ref="H158:H162"/>
    <mergeCell ref="I158:J158"/>
    <mergeCell ref="I159:J159"/>
    <mergeCell ref="I160:J160"/>
    <mergeCell ref="N160:N162"/>
    <mergeCell ref="O160:O162"/>
    <mergeCell ref="F162:G162"/>
    <mergeCell ref="B155:B162"/>
    <mergeCell ref="F155:G157"/>
    <mergeCell ref="H155:H157"/>
    <mergeCell ref="I155:J155"/>
    <mergeCell ref="K155:M155"/>
    <mergeCell ref="N155:O155"/>
    <mergeCell ref="P155:P162"/>
    <mergeCell ref="I156:J157"/>
    <mergeCell ref="N156:O156"/>
    <mergeCell ref="F160:G160"/>
    <mergeCell ref="I161:I162"/>
    <mergeCell ref="J161:J162"/>
    <mergeCell ref="F158:G159"/>
    <mergeCell ref="C156:E156"/>
    <mergeCell ref="C158:E158"/>
    <mergeCell ref="C160:E160"/>
    <mergeCell ref="O163:O166"/>
    <mergeCell ref="P163:P166"/>
    <mergeCell ref="Q163:Q164"/>
    <mergeCell ref="C165:C166"/>
    <mergeCell ref="E165:E166"/>
    <mergeCell ref="Q165:Q166"/>
    <mergeCell ref="B167:B170"/>
    <mergeCell ref="H167:H170"/>
    <mergeCell ref="I167:I170"/>
    <mergeCell ref="J167:J170"/>
    <mergeCell ref="L167:L170"/>
    <mergeCell ref="M167:M170"/>
    <mergeCell ref="N167:N170"/>
    <mergeCell ref="O167:O170"/>
    <mergeCell ref="P167:P170"/>
    <mergeCell ref="Q167:Q168"/>
    <mergeCell ref="C169:C170"/>
    <mergeCell ref="E169:E170"/>
    <mergeCell ref="Q169:Q170"/>
    <mergeCell ref="B163:B166"/>
    <mergeCell ref="H163:H166"/>
    <mergeCell ref="I163:I166"/>
    <mergeCell ref="J163:J166"/>
    <mergeCell ref="L163:L166"/>
    <mergeCell ref="M163:M166"/>
    <mergeCell ref="N163:N166"/>
    <mergeCell ref="D169:D170"/>
    <mergeCell ref="O171:O174"/>
    <mergeCell ref="P171:P174"/>
    <mergeCell ref="Q171:Q172"/>
    <mergeCell ref="C173:C174"/>
    <mergeCell ref="E173:E174"/>
    <mergeCell ref="Q173:Q174"/>
    <mergeCell ref="B175:B178"/>
    <mergeCell ref="H175:H178"/>
    <mergeCell ref="I175:I178"/>
    <mergeCell ref="J175:J178"/>
    <mergeCell ref="L175:L178"/>
    <mergeCell ref="M175:M178"/>
    <mergeCell ref="N175:N178"/>
    <mergeCell ref="O175:O178"/>
    <mergeCell ref="P175:P178"/>
    <mergeCell ref="Q175:Q176"/>
    <mergeCell ref="C177:C178"/>
    <mergeCell ref="E177:E178"/>
    <mergeCell ref="Q177:Q178"/>
    <mergeCell ref="B171:B174"/>
    <mergeCell ref="H171:H174"/>
    <mergeCell ref="I171:I174"/>
    <mergeCell ref="J171:J174"/>
    <mergeCell ref="L171:L174"/>
    <mergeCell ref="M171:M174"/>
    <mergeCell ref="N171:N174"/>
    <mergeCell ref="D173:D174"/>
    <mergeCell ref="D177:D178"/>
    <mergeCell ref="O179:O182"/>
    <mergeCell ref="P179:P182"/>
    <mergeCell ref="Q179:Q180"/>
    <mergeCell ref="C181:C182"/>
    <mergeCell ref="E181:E182"/>
    <mergeCell ref="Q181:Q182"/>
    <mergeCell ref="B183:B186"/>
    <mergeCell ref="H183:H186"/>
    <mergeCell ref="I183:I186"/>
    <mergeCell ref="J183:J186"/>
    <mergeCell ref="L183:L186"/>
    <mergeCell ref="M183:M186"/>
    <mergeCell ref="N183:N186"/>
    <mergeCell ref="O183:O186"/>
    <mergeCell ref="P183:P186"/>
    <mergeCell ref="Q183:Q184"/>
    <mergeCell ref="C185:C186"/>
    <mergeCell ref="E185:E186"/>
    <mergeCell ref="Q185:Q186"/>
    <mergeCell ref="B179:B182"/>
    <mergeCell ref="H179:H182"/>
    <mergeCell ref="I179:I182"/>
    <mergeCell ref="J179:J182"/>
    <mergeCell ref="L179:L182"/>
    <mergeCell ref="M179:M182"/>
    <mergeCell ref="N179:N182"/>
    <mergeCell ref="D181:D182"/>
    <mergeCell ref="D185:D186"/>
    <mergeCell ref="O187:O190"/>
    <mergeCell ref="P187:P190"/>
    <mergeCell ref="C189:C190"/>
    <mergeCell ref="E189:E190"/>
    <mergeCell ref="B191:B194"/>
    <mergeCell ref="H191:H194"/>
    <mergeCell ref="I191:I194"/>
    <mergeCell ref="J191:J194"/>
    <mergeCell ref="L191:L194"/>
    <mergeCell ref="M191:M194"/>
    <mergeCell ref="N191:N194"/>
    <mergeCell ref="O191:O194"/>
    <mergeCell ref="P191:P194"/>
    <mergeCell ref="C193:C194"/>
    <mergeCell ref="E193:E194"/>
    <mergeCell ref="B187:B190"/>
    <mergeCell ref="H187:H190"/>
    <mergeCell ref="I187:I190"/>
    <mergeCell ref="J187:J190"/>
    <mergeCell ref="L187:L190"/>
    <mergeCell ref="M187:M190"/>
    <mergeCell ref="N187:N190"/>
    <mergeCell ref="D189:D190"/>
    <mergeCell ref="D193:D194"/>
    <mergeCell ref="O195:O198"/>
    <mergeCell ref="P195:P198"/>
    <mergeCell ref="C197:C198"/>
    <mergeCell ref="E197:E198"/>
    <mergeCell ref="K199:L199"/>
    <mergeCell ref="N199:P199"/>
    <mergeCell ref="K201:L201"/>
    <mergeCell ref="N201:P201"/>
    <mergeCell ref="N205:P205"/>
    <mergeCell ref="B195:B198"/>
    <mergeCell ref="H195:H198"/>
    <mergeCell ref="I195:I198"/>
    <mergeCell ref="J195:J198"/>
    <mergeCell ref="L195:L198"/>
    <mergeCell ref="M195:M198"/>
    <mergeCell ref="N195:N198"/>
    <mergeCell ref="D197:D198"/>
    <mergeCell ref="D195:E195"/>
    <mergeCell ref="Q207:Q213"/>
    <mergeCell ref="N208:N210"/>
    <mergeCell ref="O208:O210"/>
    <mergeCell ref="H209:H213"/>
    <mergeCell ref="I209:J209"/>
    <mergeCell ref="I210:J210"/>
    <mergeCell ref="I211:J211"/>
    <mergeCell ref="N211:N213"/>
    <mergeCell ref="O211:O213"/>
    <mergeCell ref="F213:G213"/>
    <mergeCell ref="B206:B213"/>
    <mergeCell ref="F206:G208"/>
    <mergeCell ref="H206:H208"/>
    <mergeCell ref="I206:J206"/>
    <mergeCell ref="K206:M206"/>
    <mergeCell ref="N206:O206"/>
    <mergeCell ref="P206:P213"/>
    <mergeCell ref="I207:J208"/>
    <mergeCell ref="N207:O207"/>
    <mergeCell ref="F209:G210"/>
    <mergeCell ref="F211:G211"/>
    <mergeCell ref="I212:I213"/>
    <mergeCell ref="J212:J213"/>
    <mergeCell ref="C207:E207"/>
    <mergeCell ref="C209:E209"/>
    <mergeCell ref="C211:E211"/>
    <mergeCell ref="D228:D229"/>
    <mergeCell ref="O214:O217"/>
    <mergeCell ref="P214:P217"/>
    <mergeCell ref="Q214:Q215"/>
    <mergeCell ref="C216:C217"/>
    <mergeCell ref="E216:E217"/>
    <mergeCell ref="Q216:Q217"/>
    <mergeCell ref="B218:B221"/>
    <mergeCell ref="H218:H221"/>
    <mergeCell ref="I218:I221"/>
    <mergeCell ref="J218:J221"/>
    <mergeCell ref="L218:L221"/>
    <mergeCell ref="M218:M221"/>
    <mergeCell ref="N218:N221"/>
    <mergeCell ref="O218:O221"/>
    <mergeCell ref="P218:P221"/>
    <mergeCell ref="Q218:Q219"/>
    <mergeCell ref="C220:C221"/>
    <mergeCell ref="E220:E221"/>
    <mergeCell ref="Q220:Q221"/>
    <mergeCell ref="B214:B217"/>
    <mergeCell ref="H214:H217"/>
    <mergeCell ref="I214:I217"/>
    <mergeCell ref="J214:J217"/>
    <mergeCell ref="L214:L217"/>
    <mergeCell ref="M214:M217"/>
    <mergeCell ref="N214:N217"/>
    <mergeCell ref="K214:K217"/>
    <mergeCell ref="K218:K221"/>
    <mergeCell ref="D216:D217"/>
    <mergeCell ref="D220:D221"/>
    <mergeCell ref="D214:E214"/>
    <mergeCell ref="N230:N233"/>
    <mergeCell ref="K230:K233"/>
    <mergeCell ref="K234:K237"/>
    <mergeCell ref="D232:D233"/>
    <mergeCell ref="D236:D237"/>
    <mergeCell ref="O222:O225"/>
    <mergeCell ref="P222:P225"/>
    <mergeCell ref="Q222:Q223"/>
    <mergeCell ref="C224:C225"/>
    <mergeCell ref="E224:E225"/>
    <mergeCell ref="Q224:Q225"/>
    <mergeCell ref="B226:B229"/>
    <mergeCell ref="H226:H229"/>
    <mergeCell ref="I226:I229"/>
    <mergeCell ref="J226:J229"/>
    <mergeCell ref="L226:L229"/>
    <mergeCell ref="M226:M229"/>
    <mergeCell ref="N226:N229"/>
    <mergeCell ref="O226:O229"/>
    <mergeCell ref="P226:P229"/>
    <mergeCell ref="Q226:Q227"/>
    <mergeCell ref="C228:C229"/>
    <mergeCell ref="E228:E229"/>
    <mergeCell ref="Q228:Q229"/>
    <mergeCell ref="B222:B225"/>
    <mergeCell ref="H222:H225"/>
    <mergeCell ref="I222:I225"/>
    <mergeCell ref="J222:J225"/>
    <mergeCell ref="L222:L225"/>
    <mergeCell ref="M222:M225"/>
    <mergeCell ref="N222:N225"/>
    <mergeCell ref="K222:K225"/>
    <mergeCell ref="H238:H241"/>
    <mergeCell ref="I238:I241"/>
    <mergeCell ref="J238:J241"/>
    <mergeCell ref="L238:L241"/>
    <mergeCell ref="M238:M241"/>
    <mergeCell ref="N238:N241"/>
    <mergeCell ref="K238:K241"/>
    <mergeCell ref="D240:D241"/>
    <mergeCell ref="D244:D245"/>
    <mergeCell ref="O230:O233"/>
    <mergeCell ref="P230:P233"/>
    <mergeCell ref="Q230:Q231"/>
    <mergeCell ref="C232:C233"/>
    <mergeCell ref="E232:E233"/>
    <mergeCell ref="Q232:Q233"/>
    <mergeCell ref="B234:B237"/>
    <mergeCell ref="H234:H237"/>
    <mergeCell ref="I234:I237"/>
    <mergeCell ref="J234:J237"/>
    <mergeCell ref="L234:L237"/>
    <mergeCell ref="M234:M237"/>
    <mergeCell ref="N234:N237"/>
    <mergeCell ref="O234:O237"/>
    <mergeCell ref="P234:P237"/>
    <mergeCell ref="Q234:Q235"/>
    <mergeCell ref="C236:C237"/>
    <mergeCell ref="E236:E237"/>
    <mergeCell ref="Q236:Q237"/>
    <mergeCell ref="B230:B233"/>
    <mergeCell ref="H230:H233"/>
    <mergeCell ref="I230:I233"/>
    <mergeCell ref="J230:J233"/>
    <mergeCell ref="P246:P249"/>
    <mergeCell ref="C248:C249"/>
    <mergeCell ref="E248:E249"/>
    <mergeCell ref="K250:L250"/>
    <mergeCell ref="N250:P250"/>
    <mergeCell ref="K252:L252"/>
    <mergeCell ref="N252:P252"/>
    <mergeCell ref="N256:P256"/>
    <mergeCell ref="B246:B249"/>
    <mergeCell ref="H246:H249"/>
    <mergeCell ref="I246:I249"/>
    <mergeCell ref="J246:J249"/>
    <mergeCell ref="L246:L249"/>
    <mergeCell ref="M246:M249"/>
    <mergeCell ref="N246:N249"/>
    <mergeCell ref="D248:D249"/>
    <mergeCell ref="O238:O241"/>
    <mergeCell ref="P238:P241"/>
    <mergeCell ref="C240:C241"/>
    <mergeCell ref="E240:E241"/>
    <mergeCell ref="B242:B245"/>
    <mergeCell ref="H242:H245"/>
    <mergeCell ref="I242:I245"/>
    <mergeCell ref="J242:J245"/>
    <mergeCell ref="L242:L245"/>
    <mergeCell ref="M242:M245"/>
    <mergeCell ref="N242:N245"/>
    <mergeCell ref="O242:O245"/>
    <mergeCell ref="P242:P245"/>
    <mergeCell ref="C244:C245"/>
    <mergeCell ref="E244:E245"/>
    <mergeCell ref="B238:B241"/>
    <mergeCell ref="Q258:Q264"/>
    <mergeCell ref="N259:N261"/>
    <mergeCell ref="O259:O261"/>
    <mergeCell ref="H260:H264"/>
    <mergeCell ref="I260:J260"/>
    <mergeCell ref="I261:J261"/>
    <mergeCell ref="I262:J262"/>
    <mergeCell ref="N262:N264"/>
    <mergeCell ref="O262:O264"/>
    <mergeCell ref="F264:G264"/>
    <mergeCell ref="B257:B264"/>
    <mergeCell ref="F257:G259"/>
    <mergeCell ref="H257:H259"/>
    <mergeCell ref="I257:J257"/>
    <mergeCell ref="K257:M257"/>
    <mergeCell ref="N257:O257"/>
    <mergeCell ref="P257:P264"/>
    <mergeCell ref="I258:J259"/>
    <mergeCell ref="N258:O258"/>
    <mergeCell ref="I263:I264"/>
    <mergeCell ref="J263:J264"/>
    <mergeCell ref="F260:G261"/>
    <mergeCell ref="F262:G262"/>
    <mergeCell ref="C258:E258"/>
    <mergeCell ref="C260:E260"/>
    <mergeCell ref="C262:E262"/>
    <mergeCell ref="P265:P268"/>
    <mergeCell ref="Q265:Q266"/>
    <mergeCell ref="C267:C268"/>
    <mergeCell ref="E267:E268"/>
    <mergeCell ref="Q267:Q268"/>
    <mergeCell ref="B269:B272"/>
    <mergeCell ref="H269:H272"/>
    <mergeCell ref="I269:I272"/>
    <mergeCell ref="J269:J272"/>
    <mergeCell ref="L269:L272"/>
    <mergeCell ref="M269:M272"/>
    <mergeCell ref="N269:N272"/>
    <mergeCell ref="O269:O272"/>
    <mergeCell ref="P269:P272"/>
    <mergeCell ref="Q269:Q270"/>
    <mergeCell ref="C271:C272"/>
    <mergeCell ref="E271:E272"/>
    <mergeCell ref="Q271:Q272"/>
    <mergeCell ref="B265:B268"/>
    <mergeCell ref="H265:H268"/>
    <mergeCell ref="I265:I268"/>
    <mergeCell ref="J265:J268"/>
    <mergeCell ref="L265:L268"/>
    <mergeCell ref="M265:M268"/>
    <mergeCell ref="N265:N268"/>
    <mergeCell ref="K269:K272"/>
    <mergeCell ref="D267:D268"/>
    <mergeCell ref="D271:D272"/>
    <mergeCell ref="P273:P276"/>
    <mergeCell ref="Q273:Q274"/>
    <mergeCell ref="C275:C276"/>
    <mergeCell ref="E275:E276"/>
    <mergeCell ref="Q275:Q276"/>
    <mergeCell ref="B277:B280"/>
    <mergeCell ref="H277:H280"/>
    <mergeCell ref="I277:I280"/>
    <mergeCell ref="J277:J280"/>
    <mergeCell ref="L277:L280"/>
    <mergeCell ref="M277:M280"/>
    <mergeCell ref="N277:N280"/>
    <mergeCell ref="O277:O280"/>
    <mergeCell ref="P277:P280"/>
    <mergeCell ref="Q277:Q278"/>
    <mergeCell ref="C279:C280"/>
    <mergeCell ref="E279:E280"/>
    <mergeCell ref="Q279:Q280"/>
    <mergeCell ref="B273:B276"/>
    <mergeCell ref="H273:H276"/>
    <mergeCell ref="I273:I276"/>
    <mergeCell ref="J273:J276"/>
    <mergeCell ref="L273:L276"/>
    <mergeCell ref="M273:M276"/>
    <mergeCell ref="N273:N276"/>
    <mergeCell ref="K273:K276"/>
    <mergeCell ref="K277:K280"/>
    <mergeCell ref="D275:D276"/>
    <mergeCell ref="D279:D280"/>
    <mergeCell ref="P281:P284"/>
    <mergeCell ref="Q281:Q282"/>
    <mergeCell ref="C283:C284"/>
    <mergeCell ref="E283:E284"/>
    <mergeCell ref="Q283:Q284"/>
    <mergeCell ref="B285:B288"/>
    <mergeCell ref="H285:H288"/>
    <mergeCell ref="I285:I288"/>
    <mergeCell ref="J285:J288"/>
    <mergeCell ref="L285:L288"/>
    <mergeCell ref="M285:M288"/>
    <mergeCell ref="N285:N288"/>
    <mergeCell ref="O285:O288"/>
    <mergeCell ref="P285:P288"/>
    <mergeCell ref="Q285:Q286"/>
    <mergeCell ref="C287:C288"/>
    <mergeCell ref="E287:E288"/>
    <mergeCell ref="Q287:Q288"/>
    <mergeCell ref="B281:B284"/>
    <mergeCell ref="H281:H284"/>
    <mergeCell ref="I281:I284"/>
    <mergeCell ref="J281:J284"/>
    <mergeCell ref="L281:L284"/>
    <mergeCell ref="M281:M284"/>
    <mergeCell ref="N281:N284"/>
    <mergeCell ref="K281:K284"/>
    <mergeCell ref="K285:K288"/>
    <mergeCell ref="D283:D284"/>
    <mergeCell ref="D287:D288"/>
    <mergeCell ref="I293:I296"/>
    <mergeCell ref="J293:J296"/>
    <mergeCell ref="L293:L296"/>
    <mergeCell ref="M293:M296"/>
    <mergeCell ref="N293:N296"/>
    <mergeCell ref="O293:O296"/>
    <mergeCell ref="P293:P296"/>
    <mergeCell ref="C295:C296"/>
    <mergeCell ref="E295:E296"/>
    <mergeCell ref="B289:B292"/>
    <mergeCell ref="H289:H292"/>
    <mergeCell ref="I289:I292"/>
    <mergeCell ref="J289:J292"/>
    <mergeCell ref="L289:L292"/>
    <mergeCell ref="M289:M292"/>
    <mergeCell ref="N289:N292"/>
    <mergeCell ref="K289:K292"/>
    <mergeCell ref="K293:K296"/>
    <mergeCell ref="D291:D292"/>
    <mergeCell ref="D295:D296"/>
    <mergeCell ref="D293:E293"/>
    <mergeCell ref="Q309:Q315"/>
    <mergeCell ref="N310:N312"/>
    <mergeCell ref="O310:O312"/>
    <mergeCell ref="H311:H315"/>
    <mergeCell ref="I311:J311"/>
    <mergeCell ref="I312:J312"/>
    <mergeCell ref="I313:J313"/>
    <mergeCell ref="N313:N315"/>
    <mergeCell ref="O313:O315"/>
    <mergeCell ref="F315:G315"/>
    <mergeCell ref="B308:B315"/>
    <mergeCell ref="F308:G310"/>
    <mergeCell ref="H308:H310"/>
    <mergeCell ref="I308:J308"/>
    <mergeCell ref="K308:M308"/>
    <mergeCell ref="N308:O308"/>
    <mergeCell ref="P308:P315"/>
    <mergeCell ref="I309:J310"/>
    <mergeCell ref="N309:O309"/>
    <mergeCell ref="F311:G312"/>
    <mergeCell ref="F313:G313"/>
    <mergeCell ref="I314:I315"/>
    <mergeCell ref="J314:J315"/>
    <mergeCell ref="C309:E309"/>
    <mergeCell ref="C311:E311"/>
    <mergeCell ref="C313:E313"/>
    <mergeCell ref="Q316:Q317"/>
    <mergeCell ref="C318:C319"/>
    <mergeCell ref="E318:E319"/>
    <mergeCell ref="Q318:Q319"/>
    <mergeCell ref="B320:B323"/>
    <mergeCell ref="H320:H323"/>
    <mergeCell ref="I320:I323"/>
    <mergeCell ref="J320:J323"/>
    <mergeCell ref="L320:L323"/>
    <mergeCell ref="M320:M323"/>
    <mergeCell ref="N320:N323"/>
    <mergeCell ref="O320:O323"/>
    <mergeCell ref="P320:P323"/>
    <mergeCell ref="Q320:Q321"/>
    <mergeCell ref="C322:C323"/>
    <mergeCell ref="E322:E323"/>
    <mergeCell ref="Q322:Q323"/>
    <mergeCell ref="B316:B319"/>
    <mergeCell ref="H316:H319"/>
    <mergeCell ref="I316:I319"/>
    <mergeCell ref="J316:J319"/>
    <mergeCell ref="L316:L319"/>
    <mergeCell ref="M316:M319"/>
    <mergeCell ref="N316:N319"/>
    <mergeCell ref="K316:K319"/>
    <mergeCell ref="K320:K323"/>
    <mergeCell ref="Q324:Q325"/>
    <mergeCell ref="C326:C327"/>
    <mergeCell ref="E326:E327"/>
    <mergeCell ref="Q326:Q327"/>
    <mergeCell ref="B328:B331"/>
    <mergeCell ref="H328:H331"/>
    <mergeCell ref="I328:I331"/>
    <mergeCell ref="J328:J331"/>
    <mergeCell ref="L328:L331"/>
    <mergeCell ref="M328:M331"/>
    <mergeCell ref="N328:N331"/>
    <mergeCell ref="O328:O331"/>
    <mergeCell ref="P328:P331"/>
    <mergeCell ref="Q328:Q329"/>
    <mergeCell ref="C330:C331"/>
    <mergeCell ref="E330:E331"/>
    <mergeCell ref="Q330:Q331"/>
    <mergeCell ref="B324:B327"/>
    <mergeCell ref="H324:H327"/>
    <mergeCell ref="I324:I327"/>
    <mergeCell ref="J324:J327"/>
    <mergeCell ref="L324:L327"/>
    <mergeCell ref="M324:M327"/>
    <mergeCell ref="N324:N327"/>
    <mergeCell ref="D328:E328"/>
    <mergeCell ref="P332:P335"/>
    <mergeCell ref="Q332:Q333"/>
    <mergeCell ref="C334:C335"/>
    <mergeCell ref="E334:E335"/>
    <mergeCell ref="Q334:Q335"/>
    <mergeCell ref="B336:B339"/>
    <mergeCell ref="H336:H339"/>
    <mergeCell ref="I336:I339"/>
    <mergeCell ref="J336:J339"/>
    <mergeCell ref="L336:L339"/>
    <mergeCell ref="M336:M339"/>
    <mergeCell ref="N336:N339"/>
    <mergeCell ref="O336:O339"/>
    <mergeCell ref="P336:P339"/>
    <mergeCell ref="Q336:Q337"/>
    <mergeCell ref="C338:C339"/>
    <mergeCell ref="E338:E339"/>
    <mergeCell ref="Q338:Q339"/>
    <mergeCell ref="B332:B335"/>
    <mergeCell ref="H332:H335"/>
    <mergeCell ref="I332:I335"/>
    <mergeCell ref="J332:J335"/>
    <mergeCell ref="L332:L335"/>
    <mergeCell ref="M332:M335"/>
    <mergeCell ref="N332:N335"/>
    <mergeCell ref="D332:E332"/>
    <mergeCell ref="D336:E336"/>
    <mergeCell ref="P348:P351"/>
    <mergeCell ref="C350:C351"/>
    <mergeCell ref="E350:E351"/>
    <mergeCell ref="K352:L352"/>
    <mergeCell ref="N352:P352"/>
    <mergeCell ref="K354:L354"/>
    <mergeCell ref="N354:P354"/>
    <mergeCell ref="B348:B351"/>
    <mergeCell ref="H348:H351"/>
    <mergeCell ref="I348:I351"/>
    <mergeCell ref="J348:J351"/>
    <mergeCell ref="L348:L351"/>
    <mergeCell ref="M348:M351"/>
    <mergeCell ref="N348:N351"/>
    <mergeCell ref="O340:O343"/>
    <mergeCell ref="P340:P343"/>
    <mergeCell ref="C342:C343"/>
    <mergeCell ref="E342:E343"/>
    <mergeCell ref="B344:B347"/>
    <mergeCell ref="H344:H347"/>
    <mergeCell ref="I344:I347"/>
    <mergeCell ref="J344:J347"/>
    <mergeCell ref="L344:L347"/>
    <mergeCell ref="M344:M347"/>
    <mergeCell ref="N344:N347"/>
    <mergeCell ref="O344:O347"/>
    <mergeCell ref="P344:P347"/>
    <mergeCell ref="C346:C347"/>
    <mergeCell ref="E346:E347"/>
    <mergeCell ref="B340:B343"/>
    <mergeCell ref="O348:O351"/>
    <mergeCell ref="H340:H343"/>
    <mergeCell ref="I340:I343"/>
    <mergeCell ref="J340:J343"/>
    <mergeCell ref="L340:L343"/>
    <mergeCell ref="M340:M343"/>
    <mergeCell ref="N340:N343"/>
    <mergeCell ref="O332:O335"/>
    <mergeCell ref="O324:O327"/>
    <mergeCell ref="O316:O319"/>
    <mergeCell ref="O297:O300"/>
    <mergeCell ref="O289:O292"/>
    <mergeCell ref="O281:O284"/>
    <mergeCell ref="O273:O276"/>
    <mergeCell ref="O265:O268"/>
    <mergeCell ref="K69:K72"/>
    <mergeCell ref="K73:K76"/>
    <mergeCell ref="K77:K80"/>
    <mergeCell ref="K81:K84"/>
    <mergeCell ref="K85:K88"/>
    <mergeCell ref="K89:K92"/>
    <mergeCell ref="I110:I111"/>
    <mergeCell ref="J110:J111"/>
    <mergeCell ref="J77:J80"/>
    <mergeCell ref="L77:L80"/>
    <mergeCell ref="K242:K245"/>
    <mergeCell ref="K246:K249"/>
    <mergeCell ref="K265:K268"/>
    <mergeCell ref="K332:K335"/>
    <mergeCell ref="K336:K339"/>
    <mergeCell ref="K340:K343"/>
    <mergeCell ref="O246:O249"/>
    <mergeCell ref="L230:L233"/>
    <mergeCell ref="M230:M233"/>
    <mergeCell ref="K344:K347"/>
    <mergeCell ref="K348:K351"/>
    <mergeCell ref="K163:K166"/>
    <mergeCell ref="K167:K170"/>
    <mergeCell ref="K171:K174"/>
    <mergeCell ref="K175:K178"/>
    <mergeCell ref="K179:K182"/>
    <mergeCell ref="K183:K186"/>
    <mergeCell ref="K187:K190"/>
    <mergeCell ref="K191:K194"/>
    <mergeCell ref="K195:K198"/>
    <mergeCell ref="K112:K115"/>
    <mergeCell ref="K116:K119"/>
    <mergeCell ref="K120:K123"/>
    <mergeCell ref="K124:K127"/>
    <mergeCell ref="K128:K131"/>
    <mergeCell ref="K132:K135"/>
    <mergeCell ref="K301:L301"/>
    <mergeCell ref="K303:L303"/>
    <mergeCell ref="L297:L300"/>
    <mergeCell ref="K297:K300"/>
    <mergeCell ref="K226:K229"/>
    <mergeCell ref="B4:P4"/>
    <mergeCell ref="B51:P51"/>
    <mergeCell ref="B102:P102"/>
    <mergeCell ref="B153:P153"/>
    <mergeCell ref="B204:P204"/>
    <mergeCell ref="B255:P255"/>
    <mergeCell ref="B306:P306"/>
    <mergeCell ref="K48:L48"/>
    <mergeCell ref="K61:K64"/>
    <mergeCell ref="K65:K68"/>
    <mergeCell ref="K324:K327"/>
    <mergeCell ref="K328:K331"/>
    <mergeCell ref="P324:P327"/>
    <mergeCell ref="P316:P319"/>
    <mergeCell ref="P297:P300"/>
    <mergeCell ref="C299:C300"/>
    <mergeCell ref="E299:E300"/>
    <mergeCell ref="N301:P301"/>
    <mergeCell ref="N303:P303"/>
    <mergeCell ref="N307:P307"/>
    <mergeCell ref="B297:B300"/>
    <mergeCell ref="H297:H300"/>
    <mergeCell ref="I297:I300"/>
    <mergeCell ref="J297:J300"/>
    <mergeCell ref="M297:M300"/>
    <mergeCell ref="N297:N300"/>
    <mergeCell ref="C11:E11"/>
    <mergeCell ref="P289:P292"/>
    <mergeCell ref="C291:C292"/>
    <mergeCell ref="E291:E292"/>
    <mergeCell ref="B293:B296"/>
    <mergeCell ref="H293:H296"/>
  </mergeCells>
  <phoneticPr fontId="1"/>
  <dataValidations count="7">
    <dataValidation type="list" allowBlank="1" showInputMessage="1" showErrorMessage="1" sqref="H18:H45 H61:H96 H112:H147 H163:H198 H214:H249 H265:H300 H316:H351" xr:uid="{70940CAC-9F1F-465D-A53D-9794EBE6B579}">
      <formula1>"男,女"</formula1>
    </dataValidation>
    <dataValidation type="list" allowBlank="1" showInputMessage="1" showErrorMessage="1" sqref="F18:G18 F26 F30 F34 F38 F42 F93 F246 F61 F65 F69 F73 F77 F81 F85 F89 F195 F163 F167 F214 F218 F222 F226 F230 F234 F238 F242 F22 F297 F265 F269 F273 F277 F281 F285 F289 F293 F144 F112 F116 F120 F124 F128 F132 F136 F140 F171 F175 F179 F183 F187 F191 F348 F316 F320 F324 F328 F332 F336 F340 F344" xr:uid="{4C7580CB-2E98-4174-90F9-947D47E1E75A}">
      <formula1>"S,H"</formula1>
    </dataValidation>
    <dataValidation type="list" allowBlank="1" showInputMessage="1" showErrorMessage="1" sqref="F19 F23 F27 F31 F35 F39 F43 F62 F66 F70 F74 F78 F82 F86 F90 F94 F164 F168 F172 F215 F219 F223 F227 F231 F235 F239 F243 F247 F266 F270 F274 F278 F282 F286 F290 F294 F298 F113 F117 F121 F125 F129 F133 F137 F141 F145 F176 F180 F184 F188 F192 F196 F317 F321 F325 F329 F333 F337 F341 F345 F349" xr:uid="{32359DC4-943B-4D60-A9FD-68DCF30C8C00}">
      <formula1>"1,2,3,4,5,6,7,8,9,10,11,12,13,14,15,16,17,18,19,20,21,22,23,24,25,26,27,28,29,30,31,32,33,34,35,36,37,38,39,40,41,42,43,44,45,46,47,48,49,50,51,52,53,54,55,56,57,58,59,60,61,62,63"</formula1>
    </dataValidation>
    <dataValidation type="list" allowBlank="1" showInputMessage="1" showErrorMessage="1" sqref="F20 F24 F28 F32 F36 F40 F44 F63 F67 F71 F75 F79 F83 F87 F91 F95 F165 F169 F173 F216 F220 F224 F228 F232 F236 F240 F244 F248 F267 F271 F275 F279 F283 F287 F291 F295 F299 F114 F118 F122 F126 F130 F134 F138 F142 F146 F177 F181 F185 F189 F193 F197 F318 F322 F326 F330 F334 F338 F342 F346 F350" xr:uid="{A9634787-8369-482A-8A4F-009E91FF4695}">
      <formula1>"1,2,3,4,5,6,7,8,9,10,11,12"</formula1>
    </dataValidation>
    <dataValidation type="list" allowBlank="1" showInputMessage="1" showErrorMessage="1" sqref="F21 F25 F29 F33 F37 F41 F45 F64 F68 F72 F76 F80 F84 F88 F92 F96 F166 F170 F217 F198 F221 F225 F249 F229 F233 F237 F241 F300 F268 F272 F276 F147 F280 F284 F288 F292 F296 F115 F119 F123 F174 F127 F131 F135 F139 F143 F178 F182 F186 F245 F190 F194 F351 F319 F323 F327 F331 F335 F339 F343 F347" xr:uid="{EE885CB1-FA32-49FD-9E7A-C62F3304CBCC}">
      <formula1>"1,2,3,4,5,6,7,8,9,10,11,12,13,14,15,16,17,18,19,20,21,22,23,24,25,26,27,28,29,30,31"</formula1>
    </dataValidation>
    <dataValidation type="list" allowBlank="1" showInputMessage="1" showErrorMessage="1" sqref="I18:J45 N18:O45 N61:O96 I61:J96 N112:O147 I112:J147 N163:O198 I163:J198 N214:O249 I214:J249 N265:O300 I265:J300 N316:O351 I316:J351" xr:uid="{9F39DAF1-3EC9-4585-8033-D4213BB38C39}">
      <formula1>"〇,×"</formula1>
    </dataValidation>
    <dataValidation type="list" allowBlank="1" showInputMessage="1" showErrorMessage="1" sqref="K112 K163 K316 K265 K18:K22 K269 K320 K324 K328 K332 K336 K340 K344 K348 K167 K171 K175 K179 K183 K187 K191 K195 K116 K120 K124 K128 K132 K136 K140 K144 K85 K89 K93 K26 K30 K273 K214 K277 K281 K285 K289 K293 K297 K218 K222 K226 K230 K234 K238 K242 K246 K61 K65 K69 K73 K77 K81 K34 K38 K42" xr:uid="{86A98535-B7A1-468E-8589-BF3D93B387E0}">
      <formula1>"宿泊なし,①名古屋マリオットアソシアホテル,②名古屋ＪＲゲートタワーホテル,③名鉄グランドホテル,④モンブランホテルラフィネ名古屋駅前,⑤名鉄イン　名古屋駅新幹線口,⑥サイプレスホテル　名古屋駅前,⑦名鉄イン　名古屋駅前"</formula1>
    </dataValidation>
  </dataValidations>
  <hyperlinks>
    <hyperlink ref="E2" r:id="rId1" xr:uid="{B33E6464-A719-497C-A019-52FE66B06F59}"/>
  </hyperlinks>
  <pageMargins left="3.937007874015748E-2" right="3.937007874015748E-2" top="0.55118110236220474" bottom="0.55118110236220474" header="0.31496062992125984" footer="0.31496062992125984"/>
  <pageSetup paperSize="9" fitToHeight="0" orientation="portrait" r:id="rId2"/>
  <rowBreaks count="7" manualBreakCount="7">
    <brk id="49" max="16383" man="1"/>
    <brk id="100" max="16383" man="1"/>
    <brk id="151" max="16383" man="1"/>
    <brk id="202" max="16383" man="1"/>
    <brk id="253" max="16383" man="1"/>
    <brk id="304" max="16383" man="1"/>
    <brk id="355" max="16383" man="1"/>
  </rowBreaks>
  <colBreaks count="1" manualBreakCount="1">
    <brk id="17"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8C4EF-17D9-4A5F-9AEB-908AABF1A5CC}">
  <dimension ref="A1:U66"/>
  <sheetViews>
    <sheetView zoomScale="110" zoomScaleNormal="110" workbookViewId="0">
      <pane xSplit="1" ySplit="6" topLeftCell="B7" activePane="bottomRight" state="frozen"/>
      <selection pane="topRight" activeCell="B1" sqref="B1"/>
      <selection pane="bottomLeft" activeCell="A3" sqref="A3"/>
      <selection pane="bottomRight" activeCell="R62" sqref="R62"/>
    </sheetView>
  </sheetViews>
  <sheetFormatPr defaultRowHeight="18.75" x14ac:dyDescent="0.4"/>
  <cols>
    <col min="1" max="1" width="2.375" style="47" customWidth="1"/>
    <col min="2" max="2" width="9.625" customWidth="1"/>
    <col min="3" max="3" width="10.125" customWidth="1"/>
    <col min="4" max="4" width="9.25" customWidth="1"/>
    <col min="5" max="5" width="11.25" customWidth="1"/>
    <col min="6" max="6" width="10.75" customWidth="1"/>
    <col min="7" max="13" width="2.625" customWidth="1"/>
    <col min="14" max="16" width="3.625" customWidth="1"/>
    <col min="17" max="17" width="30.75" customWidth="1"/>
    <col min="18" max="19" width="3.625" customWidth="1"/>
  </cols>
  <sheetData>
    <row r="1" spans="1:19" ht="21.75" customHeight="1" x14ac:dyDescent="0.4">
      <c r="B1" s="118" t="s">
        <v>79</v>
      </c>
    </row>
    <row r="2" spans="1:19" x14ac:dyDescent="0.4">
      <c r="C2" s="120" t="s">
        <v>80</v>
      </c>
      <c r="D2" s="119" t="str">
        <f>IF('参加申込書（WEB用）'!L5="","",'参加申込書（WEB用）'!L5)</f>
        <v/>
      </c>
      <c r="E2" s="119"/>
      <c r="F2" s="119"/>
      <c r="I2" s="47" t="s">
        <v>81</v>
      </c>
      <c r="K2" s="124" t="str">
        <f>IF('参加申込書（WEB用）'!N6="","",'参加申込書（WEB用）'!N6)</f>
        <v/>
      </c>
      <c r="L2" s="119"/>
      <c r="M2" s="119"/>
      <c r="N2" s="119"/>
      <c r="O2" s="119"/>
      <c r="P2" s="119"/>
    </row>
    <row r="3" spans="1:19" x14ac:dyDescent="0.4">
      <c r="C3" s="120" t="s">
        <v>82</v>
      </c>
      <c r="D3" s="123" t="str">
        <f>IF('参加申込書（WEB用）'!N7="","",'参加申込書（WEB用）'!N7)</f>
        <v/>
      </c>
      <c r="E3" s="121"/>
      <c r="F3" s="46"/>
      <c r="G3" s="120" t="s">
        <v>84</v>
      </c>
      <c r="H3" s="124" t="str">
        <f>IF('参加申込書（WEB用）'!N8="","",'参加申込書（WEB用）'!N8)</f>
        <v/>
      </c>
      <c r="I3" s="119"/>
      <c r="J3" s="119"/>
      <c r="K3" s="119"/>
      <c r="L3" s="119"/>
      <c r="M3" s="119"/>
      <c r="N3" s="119"/>
      <c r="O3" s="119"/>
    </row>
    <row r="4" spans="1:19" x14ac:dyDescent="0.4">
      <c r="C4" s="122" t="s">
        <v>83</v>
      </c>
      <c r="D4" s="124" t="str">
        <f>IF('参加申込書（WEB用）'!K9="","",'参加申込書（WEB用）'!K9)</f>
        <v/>
      </c>
      <c r="E4" s="119"/>
      <c r="F4" s="119"/>
      <c r="G4" s="119"/>
      <c r="H4" s="119"/>
      <c r="I4" s="119"/>
      <c r="J4" s="119"/>
      <c r="K4" s="119"/>
      <c r="L4" s="119"/>
      <c r="M4" s="119"/>
    </row>
    <row r="5" spans="1:19" x14ac:dyDescent="0.35">
      <c r="C5" s="122"/>
    </row>
    <row r="6" spans="1:19" ht="19.5" x14ac:dyDescent="0.4">
      <c r="A6" s="68"/>
      <c r="B6" s="61" t="s">
        <v>15</v>
      </c>
      <c r="C6" s="62" t="s">
        <v>57</v>
      </c>
      <c r="D6" s="62" t="s">
        <v>58</v>
      </c>
      <c r="E6" s="62" t="s">
        <v>59</v>
      </c>
      <c r="F6" s="62" t="s">
        <v>60</v>
      </c>
      <c r="G6" s="265" t="s">
        <v>63</v>
      </c>
      <c r="H6" s="265"/>
      <c r="I6" s="265"/>
      <c r="J6" s="265"/>
      <c r="K6" s="265"/>
      <c r="L6" s="265"/>
      <c r="M6" s="265"/>
      <c r="N6" s="63" t="s">
        <v>64</v>
      </c>
      <c r="O6" s="63" t="s">
        <v>0</v>
      </c>
      <c r="P6" s="64" t="s">
        <v>1</v>
      </c>
      <c r="Q6" s="51" t="s">
        <v>65</v>
      </c>
      <c r="R6" s="65" t="s">
        <v>66</v>
      </c>
      <c r="S6" s="64" t="s">
        <v>67</v>
      </c>
    </row>
    <row r="7" spans="1:19" ht="19.5" x14ac:dyDescent="0.4">
      <c r="A7" s="69">
        <v>1</v>
      </c>
      <c r="B7" s="70" t="str">
        <f>IF('参加申込書（WEB用）'!D22="","",'参加申込書（WEB用）'!D22)</f>
        <v/>
      </c>
      <c r="C7" s="56" t="str">
        <f>IF('参加申込書（WEB用）'!D24="","",'参加申込書（WEB用）'!D24)</f>
        <v/>
      </c>
      <c r="D7" s="56" t="str">
        <f>IF('参加申込書（WEB用）'!E24="","",'参加申込書（WEB用）'!E24)</f>
        <v/>
      </c>
      <c r="E7" s="56" t="str">
        <f>IF('参加申込書（WEB用）'!D23="","",'参加申込書（WEB用）'!D23)</f>
        <v/>
      </c>
      <c r="F7" s="56" t="str">
        <f>IF('参加申込書（WEB用）'!E23="","",'参加申込書（WEB用）'!E23)</f>
        <v/>
      </c>
      <c r="G7" s="57" t="str">
        <f>IF('参加申込書（WEB用）'!F22="","",'参加申込書（WEB用）'!F22)</f>
        <v/>
      </c>
      <c r="H7" s="52" t="str">
        <f>IF('参加申込書（WEB用）'!F23="","",'参加申込書（WEB用）'!F23)</f>
        <v/>
      </c>
      <c r="I7" s="59" t="s">
        <v>7</v>
      </c>
      <c r="J7" s="58" t="str">
        <f>IF('参加申込書（WEB用）'!F24="","",'参加申込書（WEB用）'!F24)</f>
        <v/>
      </c>
      <c r="K7" s="59" t="s">
        <v>6</v>
      </c>
      <c r="L7" s="52" t="str">
        <f>IF('参加申込書（WEB用）'!F25="","",'参加申込書（WEB用）'!F25)</f>
        <v/>
      </c>
      <c r="M7" s="60" t="s">
        <v>5</v>
      </c>
      <c r="N7" s="67" t="str">
        <f>IF('参加申込書（WEB用）'!H22="","",'参加申込書（WEB用）'!H22)</f>
        <v/>
      </c>
      <c r="O7" s="67" t="str">
        <f>IF('参加申込書（WEB用）'!I22="","",'参加申込書（WEB用）'!I22)</f>
        <v/>
      </c>
      <c r="P7" s="67" t="str">
        <f>IF('参加申込書（WEB用）'!J22="","",'参加申込書（WEB用）'!J22)</f>
        <v/>
      </c>
      <c r="Q7" s="66" t="str">
        <f>IF('参加申込書（WEB用）'!K22="","",'参加申込書（WEB用）'!K22)</f>
        <v/>
      </c>
      <c r="R7" s="51" t="str">
        <f>IF('参加申込書（WEB用）'!N22="","",'参加申込書（WEB用）'!N22)</f>
        <v/>
      </c>
      <c r="S7" s="51" t="str">
        <f>IF('参加申込書（WEB用）'!O22="","",'参加申込書（WEB用）'!O22)</f>
        <v/>
      </c>
    </row>
    <row r="8" spans="1:19" ht="19.5" x14ac:dyDescent="0.4">
      <c r="A8" s="68">
        <v>2</v>
      </c>
      <c r="B8" s="71" t="str">
        <f>IF('参加申込書（WEB用）'!D26="","",'参加申込書（WEB用）'!D26)</f>
        <v/>
      </c>
      <c r="C8" s="51" t="str">
        <f>IF('参加申込書（WEB用）'!D28="","",'参加申込書（WEB用）'!D28)</f>
        <v/>
      </c>
      <c r="D8" s="51" t="str">
        <f>IF('参加申込書（WEB用）'!E28="","",'参加申込書（WEB用）'!E28)</f>
        <v/>
      </c>
      <c r="E8" s="56" t="str">
        <f>IF('参加申込書（WEB用）'!D27="","",'参加申込書（WEB用）'!D27)</f>
        <v/>
      </c>
      <c r="F8" s="56" t="str">
        <f>IF('参加申込書（WEB用）'!E27="","",'参加申込書（WEB用）'!E27)</f>
        <v/>
      </c>
      <c r="G8" s="53" t="str">
        <f>IF('参加申込書（WEB用）'!F26="","",'参加申込書（WEB用）'!F26)</f>
        <v/>
      </c>
      <c r="H8" s="52" t="str">
        <f>IF('参加申込書（WEB用）'!F27="","",'参加申込書（WEB用）'!F27)</f>
        <v/>
      </c>
      <c r="I8" s="54" t="s">
        <v>61</v>
      </c>
      <c r="J8" s="52" t="str">
        <f>IF('参加申込書（WEB用）'!F28="","",'参加申込書（WEB用）'!F28)</f>
        <v/>
      </c>
      <c r="K8" s="54" t="s">
        <v>31</v>
      </c>
      <c r="L8" s="52" t="str">
        <f>IF('参加申込書（WEB用）'!F29="","",'参加申込書（WEB用）'!F29)</f>
        <v/>
      </c>
      <c r="M8" s="55" t="s">
        <v>62</v>
      </c>
      <c r="N8" s="67" t="str">
        <f>IF('参加申込書（WEB用）'!H26="","",'参加申込書（WEB用）'!H26)</f>
        <v/>
      </c>
      <c r="O8" s="67" t="str">
        <f>IF('参加申込書（WEB用）'!I26="","",'参加申込書（WEB用）'!I26)</f>
        <v/>
      </c>
      <c r="P8" s="67" t="str">
        <f>IF('参加申込書（WEB用）'!J26="","",'参加申込書（WEB用）'!J26)</f>
        <v/>
      </c>
      <c r="Q8" s="66" t="str">
        <f>IF('参加申込書（WEB用）'!K26="","",'参加申込書（WEB用）'!K26)</f>
        <v/>
      </c>
      <c r="R8" s="51" t="str">
        <f>IF('参加申込書（WEB用）'!N26="","",'参加申込書（WEB用）'!N26)</f>
        <v/>
      </c>
      <c r="S8" s="51" t="str">
        <f>IF('参加申込書（WEB用）'!O26="","",'参加申込書（WEB用）'!O26)</f>
        <v/>
      </c>
    </row>
    <row r="9" spans="1:19" ht="19.5" x14ac:dyDescent="0.4">
      <c r="A9" s="68">
        <v>3</v>
      </c>
      <c r="B9" s="71" t="str">
        <f>IF('参加申込書（WEB用）'!D30="","",'参加申込書（WEB用）'!D30)</f>
        <v/>
      </c>
      <c r="C9" s="51" t="str">
        <f>IF('参加申込書（WEB用）'!D32="","",'参加申込書（WEB用）'!D32)</f>
        <v/>
      </c>
      <c r="D9" s="51" t="str">
        <f>IF('参加申込書（WEB用）'!E32="","",'参加申込書（WEB用）'!E32)</f>
        <v/>
      </c>
      <c r="E9" s="56" t="str">
        <f>IF('参加申込書（WEB用）'!D31="","",'参加申込書（WEB用）'!D31)</f>
        <v/>
      </c>
      <c r="F9" s="56" t="str">
        <f>IF('参加申込書（WEB用）'!E31="","",'参加申込書（WEB用）'!E31)</f>
        <v/>
      </c>
      <c r="G9" s="53" t="str">
        <f>IF('参加申込書（WEB用）'!F30="","",'参加申込書（WEB用）'!F30)</f>
        <v/>
      </c>
      <c r="H9" s="52" t="str">
        <f>IF('参加申込書（WEB用）'!F31="","",'参加申込書（WEB用）'!F31)</f>
        <v/>
      </c>
      <c r="I9" s="54" t="s">
        <v>61</v>
      </c>
      <c r="J9" s="58" t="str">
        <f>IF('参加申込書（WEB用）'!F32="","",'参加申込書（WEB用）'!F32)</f>
        <v/>
      </c>
      <c r="K9" s="54" t="s">
        <v>31</v>
      </c>
      <c r="L9" s="52" t="str">
        <f>IF('参加申込書（WEB用）'!F33="","",'参加申込書（WEB用）'!F33)</f>
        <v/>
      </c>
      <c r="M9" s="55" t="s">
        <v>62</v>
      </c>
      <c r="N9" s="67" t="str">
        <f>IF('参加申込書（WEB用）'!H30="","",'参加申込書（WEB用）'!H30)</f>
        <v/>
      </c>
      <c r="O9" s="67" t="str">
        <f>IF('参加申込書（WEB用）'!I30="","",'参加申込書（WEB用）'!I30)</f>
        <v/>
      </c>
      <c r="P9" s="67" t="str">
        <f>IF('参加申込書（WEB用）'!J30="","",'参加申込書（WEB用）'!J30)</f>
        <v/>
      </c>
      <c r="Q9" s="66" t="str">
        <f>IF('参加申込書（WEB用）'!K30="","",'参加申込書（WEB用）'!K30)</f>
        <v/>
      </c>
      <c r="R9" s="51" t="str">
        <f>IF('参加申込書（WEB用）'!N30="","",'参加申込書（WEB用）'!N30)</f>
        <v/>
      </c>
      <c r="S9" s="51" t="str">
        <f>IF('参加申込書（WEB用）'!O30="","",'参加申込書（WEB用）'!O30)</f>
        <v/>
      </c>
    </row>
    <row r="10" spans="1:19" ht="19.5" x14ac:dyDescent="0.4">
      <c r="A10" s="68">
        <v>4</v>
      </c>
      <c r="B10" s="71" t="str">
        <f>IF('参加申込書（WEB用）'!D34="","",'参加申込書（WEB用）'!D34)</f>
        <v/>
      </c>
      <c r="C10" s="51" t="str">
        <f>IF('参加申込書（WEB用）'!D36="","",'参加申込書（WEB用）'!D36)</f>
        <v/>
      </c>
      <c r="D10" s="51" t="str">
        <f>IF('参加申込書（WEB用）'!E36="","",'参加申込書（WEB用）'!E36)</f>
        <v/>
      </c>
      <c r="E10" s="56" t="str">
        <f>IF('参加申込書（WEB用）'!D35="","",'参加申込書（WEB用）'!D35)</f>
        <v/>
      </c>
      <c r="F10" s="56" t="str">
        <f>IF('参加申込書（WEB用）'!E35="","",'参加申込書（WEB用）'!E35)</f>
        <v/>
      </c>
      <c r="G10" s="53" t="str">
        <f>IF('参加申込書（WEB用）'!F34="","",'参加申込書（WEB用）'!F34)</f>
        <v/>
      </c>
      <c r="H10" s="52" t="str">
        <f>IF('参加申込書（WEB用）'!F35="","",'参加申込書（WEB用）'!F35)</f>
        <v/>
      </c>
      <c r="I10" s="54" t="s">
        <v>61</v>
      </c>
      <c r="J10" s="52" t="str">
        <f>IF('参加申込書（WEB用）'!F36="","",'参加申込書（WEB用）'!F36)</f>
        <v/>
      </c>
      <c r="K10" s="54" t="s">
        <v>31</v>
      </c>
      <c r="L10" s="52" t="str">
        <f>IF('参加申込書（WEB用）'!F37="","",'参加申込書（WEB用）'!F37)</f>
        <v/>
      </c>
      <c r="M10" s="55" t="s">
        <v>62</v>
      </c>
      <c r="N10" s="67" t="str">
        <f>IF('参加申込書（WEB用）'!H34="","",'参加申込書（WEB用）'!H34)</f>
        <v/>
      </c>
      <c r="O10" s="67" t="str">
        <f>IF('参加申込書（WEB用）'!I34="","",'参加申込書（WEB用）'!I34)</f>
        <v/>
      </c>
      <c r="P10" s="67" t="str">
        <f>IF('参加申込書（WEB用）'!J34="","",'参加申込書（WEB用）'!J34)</f>
        <v/>
      </c>
      <c r="Q10" s="66" t="str">
        <f>IF('参加申込書（WEB用）'!K34="","",'参加申込書（WEB用）'!K34)</f>
        <v/>
      </c>
      <c r="R10" s="51" t="str">
        <f>IF('参加申込書（WEB用）'!N34="","",'参加申込書（WEB用）'!N34)</f>
        <v/>
      </c>
      <c r="S10" s="51" t="str">
        <f>IF('参加申込書（WEB用）'!O34="","",'参加申込書（WEB用）'!O34)</f>
        <v/>
      </c>
    </row>
    <row r="11" spans="1:19" ht="19.5" x14ac:dyDescent="0.4">
      <c r="A11" s="68">
        <v>5</v>
      </c>
      <c r="B11" s="71" t="str">
        <f>IF('参加申込書（WEB用）'!D38="","",'参加申込書（WEB用）'!D38)</f>
        <v/>
      </c>
      <c r="C11" s="51" t="str">
        <f>IF('参加申込書（WEB用）'!D40="","",'参加申込書（WEB用）'!D40)</f>
        <v/>
      </c>
      <c r="D11" s="51" t="str">
        <f>IF('参加申込書（WEB用）'!E40="","",'参加申込書（WEB用）'!E40)</f>
        <v/>
      </c>
      <c r="E11" s="56" t="str">
        <f>IF('参加申込書（WEB用）'!D39="","",'参加申込書（WEB用）'!D39)</f>
        <v/>
      </c>
      <c r="F11" s="56" t="str">
        <f>IF('参加申込書（WEB用）'!E39="","",'参加申込書（WEB用）'!E39)</f>
        <v/>
      </c>
      <c r="G11" s="53" t="str">
        <f>IF('参加申込書（WEB用）'!F38="","",'参加申込書（WEB用）'!F38)</f>
        <v/>
      </c>
      <c r="H11" s="52" t="str">
        <f>IF('参加申込書（WEB用）'!F39="","",'参加申込書（WEB用）'!F39)</f>
        <v/>
      </c>
      <c r="I11" s="54" t="s">
        <v>61</v>
      </c>
      <c r="J11" s="58" t="str">
        <f>IF('参加申込書（WEB用）'!F40="","",'参加申込書（WEB用）'!F40)</f>
        <v/>
      </c>
      <c r="K11" s="54" t="s">
        <v>31</v>
      </c>
      <c r="L11" s="52" t="str">
        <f>IF('参加申込書（WEB用）'!F41="","",'参加申込書（WEB用）'!F41)</f>
        <v/>
      </c>
      <c r="M11" s="55" t="s">
        <v>62</v>
      </c>
      <c r="N11" s="67" t="str">
        <f>IF('参加申込書（WEB用）'!H38="","",'参加申込書（WEB用）'!H38)</f>
        <v/>
      </c>
      <c r="O11" s="67" t="str">
        <f>IF('参加申込書（WEB用）'!I38="","",'参加申込書（WEB用）'!I38)</f>
        <v/>
      </c>
      <c r="P11" s="67" t="str">
        <f>IF('参加申込書（WEB用）'!J38="","",'参加申込書（WEB用）'!J38)</f>
        <v/>
      </c>
      <c r="Q11" s="66" t="str">
        <f>IF('参加申込書（WEB用）'!K38="","",'参加申込書（WEB用）'!K38)</f>
        <v/>
      </c>
      <c r="R11" s="51" t="str">
        <f>IF('参加申込書（WEB用）'!N38="","",'参加申込書（WEB用）'!N38)</f>
        <v/>
      </c>
      <c r="S11" s="51" t="str">
        <f>IF('参加申込書（WEB用）'!O38="","",'参加申込書（WEB用）'!O38)</f>
        <v/>
      </c>
    </row>
    <row r="12" spans="1:19" ht="19.5" x14ac:dyDescent="0.4">
      <c r="A12" s="73">
        <v>6</v>
      </c>
      <c r="B12" s="74" t="str">
        <f>IF('参加申込書（WEB用）'!D42="","",'参加申込書（WEB用）'!D42)</f>
        <v/>
      </c>
      <c r="C12" s="75" t="str">
        <f>IF('参加申込書（WEB用）'!D44="","",'参加申込書（WEB用）'!D44)</f>
        <v/>
      </c>
      <c r="D12" s="75" t="str">
        <f>IF('参加申込書（WEB用）'!E44="","",'参加申込書（WEB用）'!E44)</f>
        <v/>
      </c>
      <c r="E12" s="75" t="str">
        <f>IF('参加申込書（WEB用）'!D43="","",'参加申込書（WEB用）'!D43)</f>
        <v/>
      </c>
      <c r="F12" s="75" t="str">
        <f>IF('参加申込書（WEB用）'!E43="","",'参加申込書（WEB用）'!E43)</f>
        <v/>
      </c>
      <c r="G12" s="76" t="str">
        <f>IF('参加申込書（WEB用）'!F42="","",'参加申込書（WEB用）'!F42)</f>
        <v/>
      </c>
      <c r="H12" s="77" t="str">
        <f>IF('参加申込書（WEB用）'!F43="","",'参加申込書（WEB用）'!F43)</f>
        <v/>
      </c>
      <c r="I12" s="78" t="s">
        <v>61</v>
      </c>
      <c r="J12" s="90" t="str">
        <f>IF('参加申込書（WEB用）'!F44="","",'参加申込書（WEB用）'!F44)</f>
        <v/>
      </c>
      <c r="K12" s="78" t="s">
        <v>31</v>
      </c>
      <c r="L12" s="77" t="str">
        <f>IF('参加申込書（WEB用）'!F45="","",'参加申込書（WEB用）'!F45)</f>
        <v/>
      </c>
      <c r="M12" s="79" t="s">
        <v>62</v>
      </c>
      <c r="N12" s="93" t="str">
        <f>IF('参加申込書（WEB用）'!H42="","",'参加申込書（WEB用）'!H42)</f>
        <v/>
      </c>
      <c r="O12" s="93" t="str">
        <f>IF('参加申込書（WEB用）'!I42="","",'参加申込書（WEB用）'!I42)</f>
        <v/>
      </c>
      <c r="P12" s="93" t="str">
        <f>IF('参加申込書（WEB用）'!J42="","",'参加申込書（WEB用）'!J42)</f>
        <v/>
      </c>
      <c r="Q12" s="98" t="str">
        <f>IF('参加申込書（WEB用）'!K42="","",'参加申込書（WEB用）'!K42)</f>
        <v/>
      </c>
      <c r="R12" s="97" t="str">
        <f>IF('参加申込書（WEB用）'!N42="","",'参加申込書（WEB用）'!N42)</f>
        <v/>
      </c>
      <c r="S12" s="97" t="str">
        <f>IF('参加申込書（WEB用）'!O42="","",'参加申込書（WEB用）'!O42)</f>
        <v/>
      </c>
    </row>
    <row r="13" spans="1:19" ht="19.5" x14ac:dyDescent="0.4">
      <c r="A13" s="81">
        <v>7</v>
      </c>
      <c r="B13" s="82" t="str">
        <f>IF('参加申込書（WEB用）'!D61="","",'参加申込書（WEB用）'!D61)</f>
        <v/>
      </c>
      <c r="C13" s="83" t="str">
        <f>IF('参加申込書（WEB用）'!D63="","",'参加申込書（WEB用）'!D63)</f>
        <v/>
      </c>
      <c r="D13" s="83" t="str">
        <f>IF('参加申込書（WEB用）'!E63="","",'参加申込書（WEB用）'!E63)</f>
        <v/>
      </c>
      <c r="E13" s="83" t="str">
        <f>IF('参加申込書（WEB用）'!D62="","",'参加申込書（WEB用）'!D62)</f>
        <v/>
      </c>
      <c r="F13" s="83" t="str">
        <f>IF('参加申込書（WEB用）'!E62="","",'参加申込書（WEB用）'!E62)</f>
        <v/>
      </c>
      <c r="G13" s="84" t="str">
        <f>IF('参加申込書（WEB用）'!F61="","",'参加申込書（WEB用）'!F61)</f>
        <v/>
      </c>
      <c r="H13" s="85" t="str">
        <f>IF('参加申込書（WEB用）'!F62="","",'参加申込書（WEB用）'!F62)</f>
        <v/>
      </c>
      <c r="I13" s="86" t="s">
        <v>61</v>
      </c>
      <c r="J13" s="85" t="str">
        <f>IF('参加申込書（WEB用）'!F63="","",'参加申込書（WEB用）'!F63)</f>
        <v/>
      </c>
      <c r="K13" s="86" t="s">
        <v>31</v>
      </c>
      <c r="L13" s="85" t="str">
        <f>IF('参加申込書（WEB用）'!F64="","",'参加申込書（WEB用）'!F64)</f>
        <v/>
      </c>
      <c r="M13" s="87" t="s">
        <v>62</v>
      </c>
      <c r="N13" s="95" t="str">
        <f>IF('参加申込書（WEB用）'!H61="","",'参加申込書（WEB用）'!H61)</f>
        <v/>
      </c>
      <c r="O13" s="95" t="str">
        <f>IF('参加申込書（WEB用）'!I61="","",'参加申込書（WEB用）'!I61)</f>
        <v/>
      </c>
      <c r="P13" s="95" t="str">
        <f>IF('参加申込書（WEB用）'!J61="","",'参加申込書（WEB用）'!J61)</f>
        <v/>
      </c>
      <c r="Q13" s="88" t="str">
        <f>IF('参加申込書（WEB用）'!K61="","",'参加申込書（WEB用）'!K61)</f>
        <v/>
      </c>
      <c r="R13" s="83" t="str">
        <f>IF('参加申込書（WEB用）'!N61="","",'参加申込書（WEB用）'!N61)</f>
        <v/>
      </c>
      <c r="S13" s="83" t="str">
        <f>IF('参加申込書（WEB用）'!O61="","",'参加申込書（WEB用）'!O61)</f>
        <v/>
      </c>
    </row>
    <row r="14" spans="1:19" ht="19.5" x14ac:dyDescent="0.4">
      <c r="A14" s="68">
        <v>8</v>
      </c>
      <c r="B14" s="71" t="str">
        <f>IF('参加申込書（WEB用）'!D65="","",'参加申込書（WEB用）'!D65)</f>
        <v/>
      </c>
      <c r="C14" s="51" t="str">
        <f>IF('参加申込書（WEB用）'!D67="","",'参加申込書（WEB用）'!D67)</f>
        <v/>
      </c>
      <c r="D14" s="51" t="str">
        <f>IF('参加申込書（WEB用）'!E67="","",'参加申込書（WEB用）'!E67)</f>
        <v/>
      </c>
      <c r="E14" s="56" t="str">
        <f>IF('参加申込書（WEB用）'!D66="","",'参加申込書（WEB用）'!D66)</f>
        <v/>
      </c>
      <c r="F14" s="56" t="str">
        <f>IF('参加申込書（WEB用）'!E66="","",'参加申込書（WEB用）'!E66)</f>
        <v/>
      </c>
      <c r="G14" s="53" t="str">
        <f>IF('参加申込書（WEB用）'!F65="","",'参加申込書（WEB用）'!F65)</f>
        <v/>
      </c>
      <c r="H14" s="52" t="str">
        <f>IF('参加申込書（WEB用）'!F66="","",'参加申込書（WEB用）'!F66)</f>
        <v/>
      </c>
      <c r="I14" s="54" t="s">
        <v>61</v>
      </c>
      <c r="J14" s="52" t="str">
        <f>IF('参加申込書（WEB用）'!F67="","",'参加申込書（WEB用）'!F67)</f>
        <v/>
      </c>
      <c r="K14" s="54" t="s">
        <v>31</v>
      </c>
      <c r="L14" s="52" t="str">
        <f>IF('参加申込書（WEB用）'!F68="","",'参加申込書（WEB用）'!F68)</f>
        <v/>
      </c>
      <c r="M14" s="55" t="s">
        <v>62</v>
      </c>
      <c r="N14" s="67" t="str">
        <f>IF('参加申込書（WEB用）'!H65="","",'参加申込書（WEB用）'!H65)</f>
        <v/>
      </c>
      <c r="O14" s="67" t="str">
        <f>IF('参加申込書（WEB用）'!I65="","",'参加申込書（WEB用）'!I65)</f>
        <v/>
      </c>
      <c r="P14" s="67" t="str">
        <f>IF('参加申込書（WEB用）'!J65="","",'参加申込書（WEB用）'!J65)</f>
        <v/>
      </c>
      <c r="Q14" s="66" t="str">
        <f>IF('参加申込書（WEB用）'!K65="","",'参加申込書（WEB用）'!K65)</f>
        <v/>
      </c>
      <c r="R14" s="51" t="str">
        <f>IF('参加申込書（WEB用）'!N65="","",'参加申込書（WEB用）'!N65)</f>
        <v/>
      </c>
      <c r="S14" s="51" t="str">
        <f>IF('参加申込書（WEB用）'!O65="","",'参加申込書（WEB用）'!O65)</f>
        <v/>
      </c>
    </row>
    <row r="15" spans="1:19" ht="19.5" x14ac:dyDescent="0.4">
      <c r="A15" s="68">
        <v>9</v>
      </c>
      <c r="B15" s="71" t="str">
        <f>IF('参加申込書（WEB用）'!D69="","",'参加申込書（WEB用）'!D69)</f>
        <v/>
      </c>
      <c r="C15" s="51" t="str">
        <f>IF('参加申込書（WEB用）'!D71="","",'参加申込書（WEB用）'!D71)</f>
        <v/>
      </c>
      <c r="D15" s="51" t="str">
        <f>IF('参加申込書（WEB用）'!E71="","",'参加申込書（WEB用）'!E71)</f>
        <v/>
      </c>
      <c r="E15" s="56" t="str">
        <f>IF('参加申込書（WEB用）'!D70="","",'参加申込書（WEB用）'!D70)</f>
        <v/>
      </c>
      <c r="F15" s="56" t="str">
        <f>IF('参加申込書（WEB用）'!E70="","",'参加申込書（WEB用）'!E70)</f>
        <v/>
      </c>
      <c r="G15" s="53" t="str">
        <f>IF('参加申込書（WEB用）'!F69="","",'参加申込書（WEB用）'!F69)</f>
        <v/>
      </c>
      <c r="H15" s="52" t="str">
        <f>IF('参加申込書（WEB用）'!F70="","",'参加申込書（WEB用）'!F70)</f>
        <v/>
      </c>
      <c r="I15" s="54" t="s">
        <v>61</v>
      </c>
      <c r="J15" s="58" t="str">
        <f>IF('参加申込書（WEB用）'!F71="","",'参加申込書（WEB用）'!F71)</f>
        <v/>
      </c>
      <c r="K15" s="54" t="s">
        <v>31</v>
      </c>
      <c r="L15" s="52" t="str">
        <f>IF('参加申込書（WEB用）'!F72="","",'参加申込書（WEB用）'!F72)</f>
        <v/>
      </c>
      <c r="M15" s="55" t="s">
        <v>62</v>
      </c>
      <c r="N15" s="67" t="str">
        <f>IF('参加申込書（WEB用）'!H69="","",'参加申込書（WEB用）'!H69)</f>
        <v/>
      </c>
      <c r="O15" s="67" t="str">
        <f>IF('参加申込書（WEB用）'!I69="","",'参加申込書（WEB用）'!I69)</f>
        <v/>
      </c>
      <c r="P15" s="67" t="str">
        <f>IF('参加申込書（WEB用）'!J69="","",'参加申込書（WEB用）'!J69)</f>
        <v/>
      </c>
      <c r="Q15" s="66" t="str">
        <f>IF('参加申込書（WEB用）'!K69="","",'参加申込書（WEB用）'!K69)</f>
        <v/>
      </c>
      <c r="R15" s="51" t="str">
        <f>IF('参加申込書（WEB用）'!N69="","",'参加申込書（WEB用）'!N69)</f>
        <v/>
      </c>
      <c r="S15" s="51" t="str">
        <f>IF('参加申込書（WEB用）'!O69="","",'参加申込書（WEB用）'!O69)</f>
        <v/>
      </c>
    </row>
    <row r="16" spans="1:19" ht="19.5" x14ac:dyDescent="0.4">
      <c r="A16" s="68">
        <v>10</v>
      </c>
      <c r="B16" s="71" t="str">
        <f>IF('参加申込書（WEB用）'!D73="","",'参加申込書（WEB用）'!D73)</f>
        <v/>
      </c>
      <c r="C16" s="51" t="str">
        <f>IF('参加申込書（WEB用）'!D75="","",'参加申込書（WEB用）'!D75)</f>
        <v/>
      </c>
      <c r="D16" s="51" t="str">
        <f>IF('参加申込書（WEB用）'!E75="","",'参加申込書（WEB用）'!E75)</f>
        <v/>
      </c>
      <c r="E16" s="56" t="str">
        <f>IF('参加申込書（WEB用）'!D74="","",'参加申込書（WEB用）'!D74)</f>
        <v/>
      </c>
      <c r="F16" s="56" t="str">
        <f>IF('参加申込書（WEB用）'!E74="","",'参加申込書（WEB用）'!E74)</f>
        <v/>
      </c>
      <c r="G16" s="53" t="str">
        <f>IF('参加申込書（WEB用）'!F73="","",'参加申込書（WEB用）'!F73)</f>
        <v/>
      </c>
      <c r="H16" s="52" t="str">
        <f>IF('参加申込書（WEB用）'!F74="","",'参加申込書（WEB用）'!F74)</f>
        <v/>
      </c>
      <c r="I16" s="54" t="s">
        <v>61</v>
      </c>
      <c r="J16" s="52" t="str">
        <f>IF('参加申込書（WEB用）'!F75="","",'参加申込書（WEB用）'!F75)</f>
        <v/>
      </c>
      <c r="K16" s="54" t="s">
        <v>31</v>
      </c>
      <c r="L16" s="52" t="str">
        <f>IF('参加申込書（WEB用）'!F76="","",'参加申込書（WEB用）'!F76)</f>
        <v/>
      </c>
      <c r="M16" s="55" t="s">
        <v>62</v>
      </c>
      <c r="N16" s="67" t="str">
        <f>IF('参加申込書（WEB用）'!H73="","",'参加申込書（WEB用）'!H73)</f>
        <v/>
      </c>
      <c r="O16" s="67" t="str">
        <f>IF('参加申込書（WEB用）'!I73="","",'参加申込書（WEB用）'!I73)</f>
        <v/>
      </c>
      <c r="P16" s="67" t="str">
        <f>IF('参加申込書（WEB用）'!J73="","",'参加申込書（WEB用）'!J73)</f>
        <v/>
      </c>
      <c r="Q16" s="66" t="str">
        <f>IF('参加申込書（WEB用）'!K73="","",'参加申込書（WEB用）'!K73)</f>
        <v/>
      </c>
      <c r="R16" s="51" t="str">
        <f>IF('参加申込書（WEB用）'!N73="","",'参加申込書（WEB用）'!N73)</f>
        <v/>
      </c>
      <c r="S16" s="51" t="str">
        <f>IF('参加申込書（WEB用）'!O73="","",'参加申込書（WEB用）'!O73)</f>
        <v/>
      </c>
    </row>
    <row r="17" spans="1:21" ht="19.5" x14ac:dyDescent="0.4">
      <c r="A17" s="68">
        <v>11</v>
      </c>
      <c r="B17" s="71" t="str">
        <f>IF('参加申込書（WEB用）'!D77="","",'参加申込書（WEB用）'!D77)</f>
        <v/>
      </c>
      <c r="C17" s="51" t="str">
        <f>IF('参加申込書（WEB用）'!D79="","",'参加申込書（WEB用）'!D79)</f>
        <v/>
      </c>
      <c r="D17" s="51" t="str">
        <f>IF('参加申込書（WEB用）'!E79="","",'参加申込書（WEB用）'!E79)</f>
        <v/>
      </c>
      <c r="E17" s="56" t="str">
        <f>IF('参加申込書（WEB用）'!D78="","",'参加申込書（WEB用）'!D78)</f>
        <v/>
      </c>
      <c r="F17" s="56" t="str">
        <f>IF('参加申込書（WEB用）'!E78="","",'参加申込書（WEB用）'!E78)</f>
        <v/>
      </c>
      <c r="G17" s="53" t="str">
        <f>IF('参加申込書（WEB用）'!F77="","",'参加申込書（WEB用）'!F77)</f>
        <v/>
      </c>
      <c r="H17" s="52" t="str">
        <f>IF('参加申込書（WEB用）'!F78="","",'参加申込書（WEB用）'!F78)</f>
        <v/>
      </c>
      <c r="I17" s="54" t="s">
        <v>61</v>
      </c>
      <c r="J17" s="58" t="str">
        <f>IF('参加申込書（WEB用）'!F79="","",'参加申込書（WEB用）'!F79)</f>
        <v/>
      </c>
      <c r="K17" s="54" t="s">
        <v>31</v>
      </c>
      <c r="L17" s="52" t="str">
        <f>IF('参加申込書（WEB用）'!F80="","",'参加申込書（WEB用）'!F80)</f>
        <v/>
      </c>
      <c r="M17" s="55" t="s">
        <v>62</v>
      </c>
      <c r="N17" s="67" t="str">
        <f>IF('参加申込書（WEB用）'!H77="","",'参加申込書（WEB用）'!H77)</f>
        <v/>
      </c>
      <c r="O17" s="67" t="str">
        <f>IF('参加申込書（WEB用）'!I77="","",'参加申込書（WEB用）'!I77)</f>
        <v/>
      </c>
      <c r="P17" s="67" t="str">
        <f>IF('参加申込書（WEB用）'!J77="","",'参加申込書（WEB用）'!J77)</f>
        <v/>
      </c>
      <c r="Q17" s="66" t="str">
        <f>IF('参加申込書（WEB用）'!K77="","",'参加申込書（WEB用）'!K77)</f>
        <v/>
      </c>
      <c r="R17" s="51" t="str">
        <f>IF('参加申込書（WEB用）'!N77="","",'参加申込書（WEB用）'!N77)</f>
        <v/>
      </c>
      <c r="S17" s="51" t="str">
        <f>IF('参加申込書（WEB用）'!O77="","",'参加申込書（WEB用）'!O77)</f>
        <v/>
      </c>
      <c r="U17" s="104"/>
    </row>
    <row r="18" spans="1:21" ht="19.5" x14ac:dyDescent="0.4">
      <c r="A18" s="68">
        <v>12</v>
      </c>
      <c r="B18" s="71" t="str">
        <f>IF('参加申込書（WEB用）'!D81="","",'参加申込書（WEB用）'!D81)</f>
        <v/>
      </c>
      <c r="C18" s="51" t="str">
        <f>IF('参加申込書（WEB用）'!D83="","",'参加申込書（WEB用）'!D83)</f>
        <v/>
      </c>
      <c r="D18" s="51" t="str">
        <f>IF('参加申込書（WEB用）'!E83="","",'参加申込書（WEB用）'!E83)</f>
        <v/>
      </c>
      <c r="E18" s="56" t="str">
        <f>IF('参加申込書（WEB用）'!D82="","",'参加申込書（WEB用）'!D82)</f>
        <v/>
      </c>
      <c r="F18" s="56" t="str">
        <f>IF('参加申込書（WEB用）'!E82="","",'参加申込書（WEB用）'!E82)</f>
        <v/>
      </c>
      <c r="G18" s="53" t="str">
        <f>IF('参加申込書（WEB用）'!F81="","",'参加申込書（WEB用）'!F81)</f>
        <v/>
      </c>
      <c r="H18" s="52" t="str">
        <f>IF('参加申込書（WEB用）'!F82="","",'参加申込書（WEB用）'!F82)</f>
        <v/>
      </c>
      <c r="I18" s="54" t="s">
        <v>61</v>
      </c>
      <c r="J18" s="52" t="str">
        <f>IF('参加申込書（WEB用）'!F83="","",'参加申込書（WEB用）'!F83)</f>
        <v/>
      </c>
      <c r="K18" s="54" t="s">
        <v>31</v>
      </c>
      <c r="L18" s="52" t="str">
        <f>IF('参加申込書（WEB用）'!F84="","",'参加申込書（WEB用）'!F84)</f>
        <v/>
      </c>
      <c r="M18" s="55" t="s">
        <v>62</v>
      </c>
      <c r="N18" s="67" t="str">
        <f>IF('参加申込書（WEB用）'!H81="","",'参加申込書（WEB用）'!H81)</f>
        <v/>
      </c>
      <c r="O18" s="67" t="str">
        <f>IF('参加申込書（WEB用）'!I81="","",'参加申込書（WEB用）'!I81)</f>
        <v/>
      </c>
      <c r="P18" s="67" t="str">
        <f>IF('参加申込書（WEB用）'!J81="","",'参加申込書（WEB用）'!J81)</f>
        <v/>
      </c>
      <c r="Q18" s="66" t="str">
        <f>IF('参加申込書（WEB用）'!K81="","",'参加申込書（WEB用）'!K81)</f>
        <v/>
      </c>
      <c r="R18" s="51" t="str">
        <f>IF('参加申込書（WEB用）'!N81="","",'参加申込書（WEB用）'!N81)</f>
        <v/>
      </c>
      <c r="S18" s="51" t="str">
        <f>IF('参加申込書（WEB用）'!O81="","",'参加申込書（WEB用）'!O81)</f>
        <v/>
      </c>
    </row>
    <row r="19" spans="1:21" ht="19.5" x14ac:dyDescent="0.4">
      <c r="A19" s="68">
        <v>13</v>
      </c>
      <c r="B19" s="71" t="str">
        <f>IF('参加申込書（WEB用）'!D85="","",'参加申込書（WEB用）'!D85)</f>
        <v/>
      </c>
      <c r="C19" s="51" t="str">
        <f>IF('参加申込書（WEB用）'!D87="","",'参加申込書（WEB用）'!D87)</f>
        <v/>
      </c>
      <c r="D19" s="51" t="str">
        <f>IF('参加申込書（WEB用）'!E87="","",'参加申込書（WEB用）'!E87)</f>
        <v/>
      </c>
      <c r="E19" s="56" t="str">
        <f>IF('参加申込書（WEB用）'!D86="","",'参加申込書（WEB用）'!D86)</f>
        <v/>
      </c>
      <c r="F19" s="56" t="str">
        <f>IF('参加申込書（WEB用）'!E86="","",'参加申込書（WEB用）'!E86)</f>
        <v/>
      </c>
      <c r="G19" s="53" t="str">
        <f>IF('参加申込書（WEB用）'!F85="","",'参加申込書（WEB用）'!F85)</f>
        <v/>
      </c>
      <c r="H19" s="52" t="str">
        <f>IF('参加申込書（WEB用）'!F86="","",'参加申込書（WEB用）'!F86)</f>
        <v/>
      </c>
      <c r="I19" s="54" t="s">
        <v>61</v>
      </c>
      <c r="J19" s="58" t="str">
        <f>IF('参加申込書（WEB用）'!F87="","",'参加申込書（WEB用）'!F87)</f>
        <v/>
      </c>
      <c r="K19" s="54" t="s">
        <v>31</v>
      </c>
      <c r="L19" s="52" t="str">
        <f>IF('参加申込書（WEB用）'!F88="","",'参加申込書（WEB用）'!F88)</f>
        <v/>
      </c>
      <c r="M19" s="55" t="s">
        <v>62</v>
      </c>
      <c r="N19" s="67" t="str">
        <f>IF('参加申込書（WEB用）'!H85="","",'参加申込書（WEB用）'!H85)</f>
        <v/>
      </c>
      <c r="O19" s="67" t="str">
        <f>IF('参加申込書（WEB用）'!I85="","",'参加申込書（WEB用）'!I85)</f>
        <v/>
      </c>
      <c r="P19" s="67" t="str">
        <f>IF('参加申込書（WEB用）'!J85="","",'参加申込書（WEB用）'!J85)</f>
        <v/>
      </c>
      <c r="Q19" s="66" t="str">
        <f>IF('参加申込書（WEB用）'!K85="","",'参加申込書（WEB用）'!K85)</f>
        <v/>
      </c>
      <c r="R19" s="51" t="str">
        <f>IF('参加申込書（WEB用）'!N85="","",'参加申込書（WEB用）'!N85)</f>
        <v/>
      </c>
      <c r="S19" s="51" t="str">
        <f>IF('参加申込書（WEB用）'!O85="","",'参加申込書（WEB用）'!O85)</f>
        <v/>
      </c>
    </row>
    <row r="20" spans="1:21" ht="19.5" x14ac:dyDescent="0.4">
      <c r="A20" s="68">
        <v>14</v>
      </c>
      <c r="B20" s="71" t="str">
        <f>IF('参加申込書（WEB用）'!D89="","",'参加申込書（WEB用）'!D89)</f>
        <v/>
      </c>
      <c r="C20" s="51" t="str">
        <f>IF('参加申込書（WEB用）'!D91="","",'参加申込書（WEB用）'!D91)</f>
        <v/>
      </c>
      <c r="D20" s="51" t="str">
        <f>IF('参加申込書（WEB用）'!E91="","",'参加申込書（WEB用）'!E91)</f>
        <v/>
      </c>
      <c r="E20" s="56" t="str">
        <f>IF('参加申込書（WEB用）'!D90="","",'参加申込書（WEB用）'!D90)</f>
        <v/>
      </c>
      <c r="F20" s="56" t="str">
        <f>IF('参加申込書（WEB用）'!E90="","",'参加申込書（WEB用）'!E90)</f>
        <v/>
      </c>
      <c r="G20" s="53" t="str">
        <f>IF('参加申込書（WEB用）'!F89="","",'参加申込書（WEB用）'!F89)</f>
        <v/>
      </c>
      <c r="H20" s="52" t="str">
        <f>IF('参加申込書（WEB用）'!F90="","",'参加申込書（WEB用）'!F90)</f>
        <v/>
      </c>
      <c r="I20" s="54" t="s">
        <v>61</v>
      </c>
      <c r="J20" s="52" t="str">
        <f>IF('参加申込書（WEB用）'!F91="","",'参加申込書（WEB用）'!F91)</f>
        <v/>
      </c>
      <c r="K20" s="54" t="s">
        <v>31</v>
      </c>
      <c r="L20" s="52" t="str">
        <f>IF('参加申込書（WEB用）'!F92="","",'参加申込書（WEB用）'!F92)</f>
        <v/>
      </c>
      <c r="M20" s="55" t="s">
        <v>62</v>
      </c>
      <c r="N20" s="67" t="str">
        <f>IF('参加申込書（WEB用）'!H89="","",'参加申込書（WEB用）'!H89)</f>
        <v/>
      </c>
      <c r="O20" s="67" t="str">
        <f>IF('参加申込書（WEB用）'!I89="","",'参加申込書（WEB用）'!I89)</f>
        <v/>
      </c>
      <c r="P20" s="67" t="str">
        <f>IF('参加申込書（WEB用）'!J89="","",'参加申込書（WEB用）'!J89)</f>
        <v/>
      </c>
      <c r="Q20" s="66" t="str">
        <f>IF('参加申込書（WEB用）'!K89="","",'参加申込書（WEB用）'!K89)</f>
        <v/>
      </c>
      <c r="R20" s="51" t="str">
        <f>IF('参加申込書（WEB用）'!N89="","",'参加申込書（WEB用）'!N89)</f>
        <v/>
      </c>
      <c r="S20" s="51" t="str">
        <f>IF('参加申込書（WEB用）'!O89="","",'参加申込書（WEB用）'!O89)</f>
        <v/>
      </c>
    </row>
    <row r="21" spans="1:21" ht="19.5" x14ac:dyDescent="0.4">
      <c r="A21" s="73">
        <v>15</v>
      </c>
      <c r="B21" s="74" t="str">
        <f>IF('参加申込書（WEB用）'!D93="","",'参加申込書（WEB用）'!D93)</f>
        <v/>
      </c>
      <c r="C21" s="116" t="str">
        <f>IF('参加申込書（WEB用）'!D95="","",'参加申込書（WEB用）'!D95)</f>
        <v/>
      </c>
      <c r="D21" s="116" t="str">
        <f>IF('参加申込書（WEB用）'!E95="","",'参加申込書（WEB用）'!E95)</f>
        <v/>
      </c>
      <c r="E21" s="89" t="str">
        <f>IF('参加申込書（WEB用）'!D94="","",'参加申込書（WEB用）'!D94)</f>
        <v/>
      </c>
      <c r="F21" s="89" t="str">
        <f>IF('参加申込書（WEB用）'!E94="","",'参加申込書（WEB用）'!E94)</f>
        <v/>
      </c>
      <c r="G21" s="76" t="str">
        <f>IF('参加申込書（WEB用）'!F93="","",'参加申込書（WEB用）'!F93)</f>
        <v/>
      </c>
      <c r="H21" s="77" t="str">
        <f>IF('参加申込書（WEB用）'!F94="","",'参加申込書（WEB用）'!F94)</f>
        <v/>
      </c>
      <c r="I21" s="78" t="s">
        <v>61</v>
      </c>
      <c r="J21" s="91" t="str">
        <f>IF('参加申込書（WEB用）'!F95="","",'参加申込書（WEB用）'!F95)</f>
        <v/>
      </c>
      <c r="K21" s="78" t="s">
        <v>31</v>
      </c>
      <c r="L21" s="77" t="str">
        <f>IF('参加申込書（WEB用）'!F96="","",'参加申込書（WEB用）'!F96)</f>
        <v/>
      </c>
      <c r="M21" s="79" t="s">
        <v>62</v>
      </c>
      <c r="N21" s="96" t="str">
        <f>IF('参加申込書（WEB用）'!H93="","",'参加申込書（WEB用）'!H93)</f>
        <v/>
      </c>
      <c r="O21" s="96" t="str">
        <f>IF('参加申込書（WEB用）'!I93="","",'参加申込書（WEB用）'!I93)</f>
        <v/>
      </c>
      <c r="P21" s="96" t="str">
        <f>IF('参加申込書（WEB用）'!J93="","",'参加申込書（WEB用）'!J93)</f>
        <v/>
      </c>
      <c r="Q21" s="80" t="str">
        <f>IF('参加申込書（WEB用）'!K93="","",'参加申込書（WEB用）'!K93)</f>
        <v/>
      </c>
      <c r="R21" s="75" t="str">
        <f>IF('参加申込書（WEB用）'!N93="","",'参加申込書（WEB用）'!N93)</f>
        <v/>
      </c>
      <c r="S21" s="75" t="str">
        <f>IF('参加申込書（WEB用）'!O93="","",'参加申込書（WEB用）'!O93)</f>
        <v/>
      </c>
    </row>
    <row r="22" spans="1:21" ht="19.5" x14ac:dyDescent="0.4">
      <c r="A22" s="81">
        <v>16</v>
      </c>
      <c r="B22" s="82" t="str">
        <f>IF('参加申込書（WEB用）'!D112="","",'参加申込書（WEB用）'!D112)</f>
        <v/>
      </c>
      <c r="C22" s="83" t="str">
        <f>IF('参加申込書（WEB用）'!D114="","",'参加申込書（WEB用）'!D114)</f>
        <v/>
      </c>
      <c r="D22" s="83" t="str">
        <f>IF('参加申込書（WEB用）'!E114="","",'参加申込書（WEB用）'!E114)</f>
        <v/>
      </c>
      <c r="E22" s="83" t="str">
        <f>IF('参加申込書（WEB用）'!D113="","",'参加申込書（WEB用）'!D113)</f>
        <v/>
      </c>
      <c r="F22" s="83" t="str">
        <f>IF('参加申込書（WEB用）'!E113="","",'参加申込書（WEB用）'!E113)</f>
        <v/>
      </c>
      <c r="G22" s="84" t="str">
        <f>IF('参加申込書（WEB用）'!F112="","",'参加申込書（WEB用）'!F112)</f>
        <v/>
      </c>
      <c r="H22" s="85" t="str">
        <f>IF('参加申込書（WEB用）'!F113="","",'参加申込書（WEB用）'!F113)</f>
        <v/>
      </c>
      <c r="I22" s="86" t="s">
        <v>61</v>
      </c>
      <c r="J22" s="85" t="str">
        <f>IF('参加申込書（WEB用）'!F114="","",'参加申込書（WEB用）'!F114)</f>
        <v/>
      </c>
      <c r="K22" s="86" t="s">
        <v>31</v>
      </c>
      <c r="L22" s="85" t="str">
        <f>IF('参加申込書（WEB用）'!F115="","",'参加申込書（WEB用）'!F115)</f>
        <v/>
      </c>
      <c r="M22" s="87" t="s">
        <v>62</v>
      </c>
      <c r="N22" s="94" t="str">
        <f>IF('参加申込書（WEB用）'!H112="","",'参加申込書（WEB用）'!H112)</f>
        <v/>
      </c>
      <c r="O22" s="94" t="str">
        <f>IF('参加申込書（WEB用）'!I112="","",'参加申込書（WEB用）'!I112)</f>
        <v/>
      </c>
      <c r="P22" s="94" t="str">
        <f>IF('参加申込書（WEB用）'!J112="","",'参加申込書（WEB用）'!J112)</f>
        <v/>
      </c>
      <c r="Q22" s="72" t="str">
        <f>IF('参加申込書（WEB用）'!K112="","",'参加申込書（WEB用）'!K112)</f>
        <v/>
      </c>
      <c r="R22" s="56" t="str">
        <f>IF('参加申込書（WEB用）'!N112="","",'参加申込書（WEB用）'!N112)</f>
        <v/>
      </c>
      <c r="S22" s="56" t="str">
        <f>IF('参加申込書（WEB用）'!O112="","",'参加申込書（WEB用）'!O112)</f>
        <v/>
      </c>
    </row>
    <row r="23" spans="1:21" ht="19.5" x14ac:dyDescent="0.4">
      <c r="A23" s="68">
        <v>17</v>
      </c>
      <c r="B23" s="71" t="str">
        <f>IF('参加申込書（WEB用）'!D116="","",'参加申込書（WEB用）'!D116)</f>
        <v/>
      </c>
      <c r="C23" s="51" t="str">
        <f>IF('参加申込書（WEB用）'!D118="","",'参加申込書（WEB用）'!D118)</f>
        <v/>
      </c>
      <c r="D23" s="51" t="str">
        <f>IF('参加申込書（WEB用）'!E118="","",'参加申込書（WEB用）'!E118)</f>
        <v/>
      </c>
      <c r="E23" s="56" t="str">
        <f>IF('参加申込書（WEB用）'!D117="","",'参加申込書（WEB用）'!D117)</f>
        <v/>
      </c>
      <c r="F23" s="56" t="str">
        <f>IF('参加申込書（WEB用）'!E117="","",'参加申込書（WEB用）'!E117)</f>
        <v/>
      </c>
      <c r="G23" s="53" t="str">
        <f>IF('参加申込書（WEB用）'!F116="","",'参加申込書（WEB用）'!F116)</f>
        <v/>
      </c>
      <c r="H23" s="52" t="str">
        <f>IF('参加申込書（WEB用）'!F117="","",'参加申込書（WEB用）'!F117)</f>
        <v/>
      </c>
      <c r="I23" s="54" t="s">
        <v>61</v>
      </c>
      <c r="J23" s="52" t="str">
        <f>IF('参加申込書（WEB用）'!F118="","",'参加申込書（WEB用）'!F118)</f>
        <v/>
      </c>
      <c r="K23" s="54" t="s">
        <v>31</v>
      </c>
      <c r="L23" s="52" t="str">
        <f>IF('参加申込書（WEB用）'!F119="","",'参加申込書（WEB用）'!F119)</f>
        <v/>
      </c>
      <c r="M23" s="55" t="s">
        <v>62</v>
      </c>
      <c r="N23" s="67" t="str">
        <f>IF('参加申込書（WEB用）'!H116="","",'参加申込書（WEB用）'!H116)</f>
        <v/>
      </c>
      <c r="O23" s="67" t="str">
        <f>IF('参加申込書（WEB用）'!I116="","",'参加申込書（WEB用）'!I116)</f>
        <v/>
      </c>
      <c r="P23" s="67" t="str">
        <f>IF('参加申込書（WEB用）'!J116="","",'参加申込書（WEB用）'!J116)</f>
        <v/>
      </c>
      <c r="Q23" s="66" t="str">
        <f>IF('参加申込書（WEB用）'!K116="","",'参加申込書（WEB用）'!K116)</f>
        <v/>
      </c>
      <c r="R23" s="51" t="str">
        <f>IF('参加申込書（WEB用）'!N116="","",'参加申込書（WEB用）'!N116)</f>
        <v/>
      </c>
      <c r="S23" s="51" t="str">
        <f>IF('参加申込書（WEB用）'!O116="","",'参加申込書（WEB用）'!O116)</f>
        <v/>
      </c>
    </row>
    <row r="24" spans="1:21" ht="19.5" x14ac:dyDescent="0.4">
      <c r="A24" s="68">
        <v>18</v>
      </c>
      <c r="B24" s="71" t="str">
        <f>IF('参加申込書（WEB用）'!D120="","",'参加申込書（WEB用）'!D120)</f>
        <v/>
      </c>
      <c r="C24" s="51" t="str">
        <f>IF('参加申込書（WEB用）'!D122="","",'参加申込書（WEB用）'!D122)</f>
        <v/>
      </c>
      <c r="D24" s="51" t="str">
        <f>IF('参加申込書（WEB用）'!E122="","",'参加申込書（WEB用）'!E122)</f>
        <v/>
      </c>
      <c r="E24" s="56" t="str">
        <f>IF('参加申込書（WEB用）'!D121="","",'参加申込書（WEB用）'!D121)</f>
        <v/>
      </c>
      <c r="F24" s="56" t="str">
        <f>IF('参加申込書（WEB用）'!E121="","",'参加申込書（WEB用）'!E121)</f>
        <v/>
      </c>
      <c r="G24" s="53" t="str">
        <f>IF('参加申込書（WEB用）'!F120="","",'参加申込書（WEB用）'!F120)</f>
        <v/>
      </c>
      <c r="H24" s="52" t="str">
        <f>IF('参加申込書（WEB用）'!F121="","",'参加申込書（WEB用）'!F121)</f>
        <v/>
      </c>
      <c r="I24" s="54" t="s">
        <v>61</v>
      </c>
      <c r="J24" s="58" t="str">
        <f>IF('参加申込書（WEB用）'!F122="","",'参加申込書（WEB用）'!F122)</f>
        <v/>
      </c>
      <c r="K24" s="54" t="s">
        <v>31</v>
      </c>
      <c r="L24" s="52" t="str">
        <f>IF('参加申込書（WEB用）'!F123="","",'参加申込書（WEB用）'!F123)</f>
        <v/>
      </c>
      <c r="M24" s="55" t="s">
        <v>62</v>
      </c>
      <c r="N24" s="67" t="str">
        <f>IF('参加申込書（WEB用）'!H120="","",'参加申込書（WEB用）'!H120)</f>
        <v/>
      </c>
      <c r="O24" s="67" t="str">
        <f>IF('参加申込書（WEB用）'!I120="","",'参加申込書（WEB用）'!I120)</f>
        <v/>
      </c>
      <c r="P24" s="67" t="str">
        <f>IF('参加申込書（WEB用）'!J120="","",'参加申込書（WEB用）'!J120)</f>
        <v/>
      </c>
      <c r="Q24" s="66" t="str">
        <f>IF('参加申込書（WEB用）'!K120="","",'参加申込書（WEB用）'!K120)</f>
        <v/>
      </c>
      <c r="R24" s="51" t="str">
        <f>IF('参加申込書（WEB用）'!N120="","",'参加申込書（WEB用）'!N120)</f>
        <v/>
      </c>
      <c r="S24" s="51" t="str">
        <f>IF('参加申込書（WEB用）'!O120="","",'参加申込書（WEB用）'!O120)</f>
        <v/>
      </c>
    </row>
    <row r="25" spans="1:21" ht="19.5" x14ac:dyDescent="0.4">
      <c r="A25" s="68">
        <v>19</v>
      </c>
      <c r="B25" s="71" t="str">
        <f>IF('参加申込書（WEB用）'!D124="","",'参加申込書（WEB用）'!D124)</f>
        <v/>
      </c>
      <c r="C25" s="51" t="str">
        <f>IF('参加申込書（WEB用）'!D126="","",'参加申込書（WEB用）'!D126)</f>
        <v/>
      </c>
      <c r="D25" s="51" t="str">
        <f>IF('参加申込書（WEB用）'!E126="","",'参加申込書（WEB用）'!E126)</f>
        <v/>
      </c>
      <c r="E25" s="56" t="str">
        <f>IF('参加申込書（WEB用）'!D125="","",'参加申込書（WEB用）'!D125)</f>
        <v/>
      </c>
      <c r="F25" s="56" t="str">
        <f>IF('参加申込書（WEB用）'!E125="","",'参加申込書（WEB用）'!E125)</f>
        <v/>
      </c>
      <c r="G25" s="53" t="str">
        <f>IF('参加申込書（WEB用）'!F124="","",'参加申込書（WEB用）'!F124)</f>
        <v/>
      </c>
      <c r="H25" s="52" t="str">
        <f>IF('参加申込書（WEB用）'!F125="","",'参加申込書（WEB用）'!F125)</f>
        <v/>
      </c>
      <c r="I25" s="54" t="s">
        <v>61</v>
      </c>
      <c r="J25" s="52" t="str">
        <f>IF('参加申込書（WEB用）'!F126="","",'参加申込書（WEB用）'!F126)</f>
        <v/>
      </c>
      <c r="K25" s="54" t="s">
        <v>31</v>
      </c>
      <c r="L25" s="52" t="str">
        <f>IF('参加申込書（WEB用）'!F127="","",'参加申込書（WEB用）'!F127)</f>
        <v/>
      </c>
      <c r="M25" s="55" t="s">
        <v>62</v>
      </c>
      <c r="N25" s="67" t="str">
        <f>IF('参加申込書（WEB用）'!H124="","",'参加申込書（WEB用）'!H124)</f>
        <v/>
      </c>
      <c r="O25" s="67" t="str">
        <f>IF('参加申込書（WEB用）'!I124="","",'参加申込書（WEB用）'!I124)</f>
        <v/>
      </c>
      <c r="P25" s="67" t="str">
        <f>IF('参加申込書（WEB用）'!J124="","",'参加申込書（WEB用）'!J124)</f>
        <v/>
      </c>
      <c r="Q25" s="66" t="str">
        <f>IF('参加申込書（WEB用）'!K124="","",'参加申込書（WEB用）'!K124)</f>
        <v/>
      </c>
      <c r="R25" s="51" t="str">
        <f>IF('参加申込書（WEB用）'!N124="","",'参加申込書（WEB用）'!N124)</f>
        <v/>
      </c>
      <c r="S25" s="51" t="str">
        <f>IF('参加申込書（WEB用）'!O124="","",'参加申込書（WEB用）'!O124)</f>
        <v/>
      </c>
    </row>
    <row r="26" spans="1:21" ht="19.5" x14ac:dyDescent="0.4">
      <c r="A26" s="68">
        <v>20</v>
      </c>
      <c r="B26" s="71" t="str">
        <f>IF('参加申込書（WEB用）'!D128="","",'参加申込書（WEB用）'!D128)</f>
        <v/>
      </c>
      <c r="C26" s="51" t="str">
        <f>IF('参加申込書（WEB用）'!D130="","",'参加申込書（WEB用）'!D130)</f>
        <v/>
      </c>
      <c r="D26" s="51" t="str">
        <f>IF('参加申込書（WEB用）'!E130="","",'参加申込書（WEB用）'!E130)</f>
        <v/>
      </c>
      <c r="E26" s="56" t="str">
        <f>IF('参加申込書（WEB用）'!D129="","",'参加申込書（WEB用）'!D129)</f>
        <v/>
      </c>
      <c r="F26" s="56" t="str">
        <f>IF('参加申込書（WEB用）'!E129="","",'参加申込書（WEB用）'!E129)</f>
        <v/>
      </c>
      <c r="G26" s="53" t="str">
        <f>IF('参加申込書（WEB用）'!F128="","",'参加申込書（WEB用）'!F128)</f>
        <v/>
      </c>
      <c r="H26" s="52" t="str">
        <f>IF('参加申込書（WEB用）'!F129="","",'参加申込書（WEB用）'!F129)</f>
        <v/>
      </c>
      <c r="I26" s="54" t="s">
        <v>61</v>
      </c>
      <c r="J26" s="58" t="str">
        <f>IF('参加申込書（WEB用）'!F130="","",'参加申込書（WEB用）'!F130)</f>
        <v/>
      </c>
      <c r="K26" s="54" t="s">
        <v>31</v>
      </c>
      <c r="L26" s="52" t="str">
        <f>IF('参加申込書（WEB用）'!F131="","",'参加申込書（WEB用）'!F131)</f>
        <v/>
      </c>
      <c r="M26" s="55" t="s">
        <v>62</v>
      </c>
      <c r="N26" s="67" t="str">
        <f>IF('参加申込書（WEB用）'!H128="","",'参加申込書（WEB用）'!H128)</f>
        <v/>
      </c>
      <c r="O26" s="67" t="str">
        <f>IF('参加申込書（WEB用）'!I128="","",'参加申込書（WEB用）'!I128)</f>
        <v/>
      </c>
      <c r="P26" s="67" t="str">
        <f>IF('参加申込書（WEB用）'!J128="","",'参加申込書（WEB用）'!J128)</f>
        <v/>
      </c>
      <c r="Q26" s="66" t="str">
        <f>IF('参加申込書（WEB用）'!K128="","",'参加申込書（WEB用）'!K128)</f>
        <v/>
      </c>
      <c r="R26" s="51" t="str">
        <f>IF('参加申込書（WEB用）'!N128="","",'参加申込書（WEB用）'!N128)</f>
        <v/>
      </c>
      <c r="S26" s="51" t="str">
        <f>IF('参加申込書（WEB用）'!O128="","",'参加申込書（WEB用）'!O128)</f>
        <v/>
      </c>
    </row>
    <row r="27" spans="1:21" ht="19.5" x14ac:dyDescent="0.4">
      <c r="A27" s="68">
        <v>21</v>
      </c>
      <c r="B27" s="71" t="str">
        <f>IF('参加申込書（WEB用）'!D132="","",'参加申込書（WEB用）'!D132)</f>
        <v/>
      </c>
      <c r="C27" s="51" t="str">
        <f>IF('参加申込書（WEB用）'!D134="","",'参加申込書（WEB用）'!D134)</f>
        <v/>
      </c>
      <c r="D27" s="51" t="str">
        <f>IF('参加申込書（WEB用）'!E134="","",'参加申込書（WEB用）'!E134)</f>
        <v/>
      </c>
      <c r="E27" s="56" t="str">
        <f>IF('参加申込書（WEB用）'!D133="","",'参加申込書（WEB用）'!D133)</f>
        <v/>
      </c>
      <c r="F27" s="56" t="str">
        <f>IF('参加申込書（WEB用）'!E133="","",'参加申込書（WEB用）'!E133)</f>
        <v/>
      </c>
      <c r="G27" s="53" t="str">
        <f>IF('参加申込書（WEB用）'!F132="","",'参加申込書（WEB用）'!F132)</f>
        <v/>
      </c>
      <c r="H27" s="52" t="str">
        <f>IF('参加申込書（WEB用）'!F133="","",'参加申込書（WEB用）'!F133)</f>
        <v/>
      </c>
      <c r="I27" s="54" t="s">
        <v>61</v>
      </c>
      <c r="J27" s="52" t="str">
        <f>IF('参加申込書（WEB用）'!F134="","",'参加申込書（WEB用）'!F134)</f>
        <v/>
      </c>
      <c r="K27" s="54" t="s">
        <v>31</v>
      </c>
      <c r="L27" s="52" t="str">
        <f>IF('参加申込書（WEB用）'!F135="","",'参加申込書（WEB用）'!F135)</f>
        <v/>
      </c>
      <c r="M27" s="55" t="s">
        <v>62</v>
      </c>
      <c r="N27" s="67" t="str">
        <f>IF('参加申込書（WEB用）'!H132="","",'参加申込書（WEB用）'!H132)</f>
        <v/>
      </c>
      <c r="O27" s="67" t="str">
        <f>IF('参加申込書（WEB用）'!I132="","",'参加申込書（WEB用）'!I132)</f>
        <v/>
      </c>
      <c r="P27" s="67" t="str">
        <f>IF('参加申込書（WEB用）'!J132="","",'参加申込書（WEB用）'!J132)</f>
        <v/>
      </c>
      <c r="Q27" s="66" t="str">
        <f>IF('参加申込書（WEB用）'!K132="","",'参加申込書（WEB用）'!K132)</f>
        <v/>
      </c>
      <c r="R27" s="51" t="str">
        <f>IF('参加申込書（WEB用）'!N132="","",'参加申込書（WEB用）'!N132)</f>
        <v/>
      </c>
      <c r="S27" s="51" t="str">
        <f>IF('参加申込書（WEB用）'!O132="","",'参加申込書（WEB用）'!O132)</f>
        <v/>
      </c>
    </row>
    <row r="28" spans="1:21" ht="19.5" x14ac:dyDescent="0.4">
      <c r="A28" s="68">
        <v>22</v>
      </c>
      <c r="B28" s="71" t="str">
        <f>IF('参加申込書（WEB用）'!D136="","",'参加申込書（WEB用）'!D136)</f>
        <v/>
      </c>
      <c r="C28" s="51" t="str">
        <f>IF('参加申込書（WEB用）'!D138="","",'参加申込書（WEB用）'!D138)</f>
        <v/>
      </c>
      <c r="D28" s="51" t="str">
        <f>IF('参加申込書（WEB用）'!E138="","",'参加申込書（WEB用）'!E138)</f>
        <v/>
      </c>
      <c r="E28" s="56" t="str">
        <f>IF('参加申込書（WEB用）'!D137="","",'参加申込書（WEB用）'!D137)</f>
        <v/>
      </c>
      <c r="F28" s="56" t="str">
        <f>IF('参加申込書（WEB用）'!E137="","",'参加申込書（WEB用）'!E137)</f>
        <v/>
      </c>
      <c r="G28" s="53" t="str">
        <f>IF('参加申込書（WEB用）'!F136="","",'参加申込書（WEB用）'!F136)</f>
        <v/>
      </c>
      <c r="H28" s="52" t="str">
        <f>IF('参加申込書（WEB用）'!F137="","",'参加申込書（WEB用）'!F137)</f>
        <v/>
      </c>
      <c r="I28" s="54" t="s">
        <v>61</v>
      </c>
      <c r="J28" s="58" t="str">
        <f>IF('参加申込書（WEB用）'!F138="","",'参加申込書（WEB用）'!F138)</f>
        <v/>
      </c>
      <c r="K28" s="54" t="s">
        <v>31</v>
      </c>
      <c r="L28" s="52" t="str">
        <f>IF('参加申込書（WEB用）'!F139="","",'参加申込書（WEB用）'!F139)</f>
        <v/>
      </c>
      <c r="M28" s="55" t="s">
        <v>62</v>
      </c>
      <c r="N28" s="67" t="str">
        <f>IF('参加申込書（WEB用）'!H136="","",'参加申込書（WEB用）'!H136)</f>
        <v/>
      </c>
      <c r="O28" s="67" t="str">
        <f>IF('参加申込書（WEB用）'!I136="","",'参加申込書（WEB用）'!I136)</f>
        <v/>
      </c>
      <c r="P28" s="67" t="str">
        <f>IF('参加申込書（WEB用）'!J136="","",'参加申込書（WEB用）'!J136)</f>
        <v/>
      </c>
      <c r="Q28" s="66" t="str">
        <f>IF('参加申込書（WEB用）'!K136="","",'参加申込書（WEB用）'!K136)</f>
        <v/>
      </c>
      <c r="R28" s="51" t="str">
        <f>IF('参加申込書（WEB用）'!N136="","",'参加申込書（WEB用）'!N136)</f>
        <v/>
      </c>
      <c r="S28" s="51" t="str">
        <f>IF('参加申込書（WEB用）'!O136="","",'参加申込書（WEB用）'!O136)</f>
        <v/>
      </c>
    </row>
    <row r="29" spans="1:21" ht="19.5" x14ac:dyDescent="0.4">
      <c r="A29" s="68">
        <v>23</v>
      </c>
      <c r="B29" s="71" t="str">
        <f>IF('参加申込書（WEB用）'!D140="","",'参加申込書（WEB用）'!D140)</f>
        <v/>
      </c>
      <c r="C29" s="51" t="str">
        <f>IF('参加申込書（WEB用）'!D142="","",'参加申込書（WEB用）'!D142)</f>
        <v/>
      </c>
      <c r="D29" s="46" t="str">
        <f>IF('参加申込書（WEB用）'!E142="","",'参加申込書（WEB用）'!E142)</f>
        <v/>
      </c>
      <c r="E29" s="56" t="str">
        <f>IF('参加申込書（WEB用）'!D141="","",'参加申込書（WEB用）'!D141)</f>
        <v/>
      </c>
      <c r="F29" s="56" t="str">
        <f>IF('参加申込書（WEB用）'!E141="","",'参加申込書（WEB用）'!E141)</f>
        <v/>
      </c>
      <c r="G29" s="53" t="str">
        <f>IF('参加申込書（WEB用）'!F140="","",'参加申込書（WEB用）'!F140)</f>
        <v/>
      </c>
      <c r="H29" s="52" t="str">
        <f>IF('参加申込書（WEB用）'!F141="","",'参加申込書（WEB用）'!F141)</f>
        <v/>
      </c>
      <c r="I29" s="54" t="s">
        <v>61</v>
      </c>
      <c r="J29" s="52" t="str">
        <f>IF('参加申込書（WEB用）'!F142="","",'参加申込書（WEB用）'!F142)</f>
        <v/>
      </c>
      <c r="K29" s="54" t="s">
        <v>31</v>
      </c>
      <c r="L29" s="52" t="str">
        <f>IF('参加申込書（WEB用）'!F143="","",'参加申込書（WEB用）'!F143)</f>
        <v/>
      </c>
      <c r="M29" s="55" t="s">
        <v>62</v>
      </c>
      <c r="N29" s="67" t="str">
        <f>IF('参加申込書（WEB用）'!H140="","",'参加申込書（WEB用）'!H140)</f>
        <v/>
      </c>
      <c r="O29" s="67" t="str">
        <f>IF('参加申込書（WEB用）'!I140="","",'参加申込書（WEB用）'!I140)</f>
        <v/>
      </c>
      <c r="P29" s="67" t="str">
        <f>IF('参加申込書（WEB用）'!J140="","",'参加申込書（WEB用）'!J140)</f>
        <v/>
      </c>
      <c r="Q29" s="66" t="str">
        <f>IF('参加申込書（WEB用）'!K140="","",'参加申込書（WEB用）'!K140)</f>
        <v/>
      </c>
      <c r="R29" s="51" t="str">
        <f>IF('参加申込書（WEB用）'!N140="","",'参加申込書（WEB用）'!N140)</f>
        <v/>
      </c>
      <c r="S29" s="51" t="str">
        <f>IF('参加申込書（WEB用）'!O140="","",'参加申込書（WEB用）'!O140)</f>
        <v/>
      </c>
    </row>
    <row r="30" spans="1:21" ht="19.5" x14ac:dyDescent="0.4">
      <c r="A30" s="73">
        <v>24</v>
      </c>
      <c r="B30" s="74" t="str">
        <f>IF('参加申込書（WEB用）'!D144="","",'参加申込書（WEB用）'!D144)</f>
        <v/>
      </c>
      <c r="C30" s="75" t="str">
        <f>IF('参加申込書（WEB用）'!D146="","",'参加申込書（WEB用）'!D146)</f>
        <v/>
      </c>
      <c r="D30" s="75" t="str">
        <f>IF('参加申込書（WEB用）'!E146="","",'参加申込書（WEB用）'!E146)</f>
        <v/>
      </c>
      <c r="E30" s="89" t="str">
        <f>IF('参加申込書（WEB用）'!D145="","",'参加申込書（WEB用）'!D145)</f>
        <v/>
      </c>
      <c r="F30" s="89" t="str">
        <f>IF('参加申込書（WEB用）'!E145="","",'参加申込書（WEB用）'!E145)</f>
        <v/>
      </c>
      <c r="G30" s="76" t="str">
        <f>IF('参加申込書（WEB用）'!F144="","",'参加申込書（WEB用）'!F144)</f>
        <v/>
      </c>
      <c r="H30" s="77" t="str">
        <f>IF('参加申込書（WEB用）'!F145="","",'参加申込書（WEB用）'!F145)</f>
        <v/>
      </c>
      <c r="I30" s="78" t="s">
        <v>61</v>
      </c>
      <c r="J30" s="91" t="str">
        <f>IF('参加申込書（WEB用）'!F146="","",'参加申込書（WEB用）'!F146)</f>
        <v/>
      </c>
      <c r="K30" s="78" t="s">
        <v>31</v>
      </c>
      <c r="L30" s="77" t="str">
        <f>IF('参加申込書（WEB用）'!F147="","",'参加申込書（WEB用）'!F147)</f>
        <v/>
      </c>
      <c r="M30" s="79" t="s">
        <v>62</v>
      </c>
      <c r="N30" s="93" t="str">
        <f>IF('参加申込書（WEB用）'!H144="","",'参加申込書（WEB用）'!H144)</f>
        <v/>
      </c>
      <c r="O30" s="93" t="str">
        <f>IF('参加申込書（WEB用）'!I144="","",'参加申込書（WEB用）'!I144)</f>
        <v/>
      </c>
      <c r="P30" s="93" t="str">
        <f>IF('参加申込書（WEB用）'!J144="","",'参加申込書（WEB用）'!J144)</f>
        <v/>
      </c>
      <c r="Q30" s="98" t="str">
        <f>IF('参加申込書（WEB用）'!K144="","",'参加申込書（WEB用）'!K144)</f>
        <v/>
      </c>
      <c r="R30" s="97" t="str">
        <f>IF('参加申込書（WEB用）'!N144="","",'参加申込書（WEB用）'!N144)</f>
        <v/>
      </c>
      <c r="S30" s="97" t="str">
        <f>IF('参加申込書（WEB用）'!O144="","",'参加申込書（WEB用）'!O144)</f>
        <v/>
      </c>
    </row>
    <row r="31" spans="1:21" ht="19.5" x14ac:dyDescent="0.4">
      <c r="A31" s="81">
        <v>25</v>
      </c>
      <c r="B31" s="82" t="str">
        <f>IF('参加申込書（WEB用）'!D163="","",'参加申込書（WEB用）'!D163)</f>
        <v/>
      </c>
      <c r="C31" s="83" t="str">
        <f>IF('参加申込書（WEB用）'!D165="","",'参加申込書（WEB用）'!D165)</f>
        <v/>
      </c>
      <c r="D31" s="83" t="str">
        <f>IF('参加申込書（WEB用）'!E165="","",'参加申込書（WEB用）'!E165)</f>
        <v/>
      </c>
      <c r="E31" s="83" t="str">
        <f>IF('参加申込書（WEB用）'!D164="","",'参加申込書（WEB用）'!D164)</f>
        <v/>
      </c>
      <c r="F31" s="83" t="str">
        <f>IF('参加申込書（WEB用）'!E164="","",'参加申込書（WEB用）'!E164)</f>
        <v/>
      </c>
      <c r="G31" s="84" t="str">
        <f>IF('参加申込書（WEB用）'!F163="","",'参加申込書（WEB用）'!F163)</f>
        <v/>
      </c>
      <c r="H31" s="85" t="str">
        <f>IF('参加申込書（WEB用）'!F164="","",'参加申込書（WEB用）'!F164)</f>
        <v/>
      </c>
      <c r="I31" s="86" t="s">
        <v>61</v>
      </c>
      <c r="J31" s="85" t="str">
        <f>IF('参加申込書（WEB用）'!F165="","",'参加申込書（WEB用）'!F165)</f>
        <v/>
      </c>
      <c r="K31" s="86" t="s">
        <v>31</v>
      </c>
      <c r="L31" s="85" t="str">
        <f>IF('参加申込書（WEB用）'!F166="","",'参加申込書（WEB用）'!F166)</f>
        <v/>
      </c>
      <c r="M31" s="87" t="s">
        <v>62</v>
      </c>
      <c r="N31" s="95" t="str">
        <f>IF('参加申込書（WEB用）'!H163="","",'参加申込書（WEB用）'!H163)</f>
        <v/>
      </c>
      <c r="O31" s="95" t="str">
        <f>IF('参加申込書（WEB用）'!I163="","",'参加申込書（WEB用）'!I163)</f>
        <v/>
      </c>
      <c r="P31" s="95" t="str">
        <f>IF('参加申込書（WEB用）'!J163="","",'参加申込書（WEB用）'!J163)</f>
        <v/>
      </c>
      <c r="Q31" s="88" t="str">
        <f>IF('参加申込書（WEB用）'!K163="","",'参加申込書（WEB用）'!K163)</f>
        <v/>
      </c>
      <c r="R31" s="83" t="str">
        <f>IF('参加申込書（WEB用）'!N163="","",'参加申込書（WEB用）'!N163)</f>
        <v/>
      </c>
      <c r="S31" s="83" t="str">
        <f>IF('参加申込書（WEB用）'!O163="","",'参加申込書（WEB用）'!O163)</f>
        <v/>
      </c>
    </row>
    <row r="32" spans="1:21" ht="19.5" x14ac:dyDescent="0.4">
      <c r="A32" s="68">
        <v>26</v>
      </c>
      <c r="B32" s="71" t="str">
        <f>IF('参加申込書（WEB用）'!D167="","",'参加申込書（WEB用）'!D167)</f>
        <v/>
      </c>
      <c r="C32" s="51" t="str">
        <f>IF('参加申込書（WEB用）'!D169="","",'参加申込書（WEB用）'!D169)</f>
        <v/>
      </c>
      <c r="D32" s="51" t="str">
        <f>IF('参加申込書（WEB用）'!E169="","",'参加申込書（WEB用）'!E169)</f>
        <v/>
      </c>
      <c r="E32" s="56" t="str">
        <f>IF('参加申込書（WEB用）'!D168="","",'参加申込書（WEB用）'!D168)</f>
        <v/>
      </c>
      <c r="F32" s="56" t="str">
        <f>IF('参加申込書（WEB用）'!E168="","",'参加申込書（WEB用）'!E168)</f>
        <v/>
      </c>
      <c r="G32" s="53" t="str">
        <f>IF('参加申込書（WEB用）'!F167="","",'参加申込書（WEB用）'!F167)</f>
        <v/>
      </c>
      <c r="H32" s="52" t="str">
        <f>IF('参加申込書（WEB用）'!F168="","",'参加申込書（WEB用）'!F168)</f>
        <v/>
      </c>
      <c r="I32" s="54" t="s">
        <v>61</v>
      </c>
      <c r="J32" s="52" t="str">
        <f>IF('参加申込書（WEB用）'!F169="","",'参加申込書（WEB用）'!F169)</f>
        <v/>
      </c>
      <c r="K32" s="54" t="s">
        <v>31</v>
      </c>
      <c r="L32" s="52" t="str">
        <f>IF('参加申込書（WEB用）'!F170="","",'参加申込書（WEB用）'!F170)</f>
        <v/>
      </c>
      <c r="M32" s="55" t="s">
        <v>62</v>
      </c>
      <c r="N32" s="67" t="str">
        <f>IF('参加申込書（WEB用）'!H167="","",'参加申込書（WEB用）'!H167)</f>
        <v/>
      </c>
      <c r="O32" s="67" t="str">
        <f>IF('参加申込書（WEB用）'!I167="","",'参加申込書（WEB用）'!I167)</f>
        <v/>
      </c>
      <c r="P32" s="67" t="str">
        <f>IF('参加申込書（WEB用）'!J167="","",'参加申込書（WEB用）'!J167)</f>
        <v/>
      </c>
      <c r="Q32" s="66" t="str">
        <f>IF('参加申込書（WEB用）'!K167="","",'参加申込書（WEB用）'!K167)</f>
        <v/>
      </c>
      <c r="R32" s="51" t="str">
        <f>IF('参加申込書（WEB用）'!N167="","",'参加申込書（WEB用）'!N167)</f>
        <v/>
      </c>
      <c r="S32" s="51" t="str">
        <f>IF('参加申込書（WEB用）'!O167="","",'参加申込書（WEB用）'!O167)</f>
        <v/>
      </c>
    </row>
    <row r="33" spans="1:19" ht="19.5" x14ac:dyDescent="0.4">
      <c r="A33" s="68">
        <v>27</v>
      </c>
      <c r="B33" s="71" t="str">
        <f>IF('参加申込書（WEB用）'!D171="","",'参加申込書（WEB用）'!D171)</f>
        <v/>
      </c>
      <c r="C33" s="51" t="str">
        <f>IF('参加申込書（WEB用）'!D173="","",'参加申込書（WEB用）'!D173)</f>
        <v/>
      </c>
      <c r="D33" s="51" t="str">
        <f>IF('参加申込書（WEB用）'!E173="","",'参加申込書（WEB用）'!E173)</f>
        <v/>
      </c>
      <c r="E33" s="56" t="str">
        <f>IF('参加申込書（WEB用）'!D172="","",'参加申込書（WEB用）'!D172)</f>
        <v/>
      </c>
      <c r="F33" s="56" t="str">
        <f>IF('参加申込書（WEB用）'!E172="","",'参加申込書（WEB用）'!E172)</f>
        <v/>
      </c>
      <c r="G33" s="53" t="str">
        <f>IF('参加申込書（WEB用）'!F171="","",'参加申込書（WEB用）'!F171)</f>
        <v/>
      </c>
      <c r="H33" s="52" t="str">
        <f>IF('参加申込書（WEB用）'!F172="","",'参加申込書（WEB用）'!F172)</f>
        <v/>
      </c>
      <c r="I33" s="54" t="s">
        <v>61</v>
      </c>
      <c r="J33" s="58" t="str">
        <f>IF('参加申込書（WEB用）'!F173="","",'参加申込書（WEB用）'!F173)</f>
        <v/>
      </c>
      <c r="K33" s="54" t="s">
        <v>31</v>
      </c>
      <c r="L33" s="52" t="str">
        <f>IF('参加申込書（WEB用）'!F174="","",'参加申込書（WEB用）'!F174)</f>
        <v/>
      </c>
      <c r="M33" s="55" t="s">
        <v>62</v>
      </c>
      <c r="N33" s="67" t="str">
        <f>IF('参加申込書（WEB用）'!H171="","",'参加申込書（WEB用）'!H171)</f>
        <v/>
      </c>
      <c r="O33" s="67" t="str">
        <f>IF('参加申込書（WEB用）'!I171="","",'参加申込書（WEB用）'!I171)</f>
        <v/>
      </c>
      <c r="P33" s="67" t="str">
        <f>IF('参加申込書（WEB用）'!J171="","",'参加申込書（WEB用）'!J171)</f>
        <v/>
      </c>
      <c r="Q33" s="66" t="str">
        <f>IF('参加申込書（WEB用）'!K171="","",'参加申込書（WEB用）'!K171)</f>
        <v/>
      </c>
      <c r="R33" s="51" t="str">
        <f>IF('参加申込書（WEB用）'!N171="","",'参加申込書（WEB用）'!N171)</f>
        <v/>
      </c>
      <c r="S33" s="51" t="str">
        <f>IF('参加申込書（WEB用）'!O171="","",'参加申込書（WEB用）'!O171)</f>
        <v/>
      </c>
    </row>
    <row r="34" spans="1:19" ht="19.5" x14ac:dyDescent="0.4">
      <c r="A34" s="68">
        <v>28</v>
      </c>
      <c r="B34" s="71" t="str">
        <f>IF('参加申込書（WEB用）'!D175="","",'参加申込書（WEB用）'!D175)</f>
        <v/>
      </c>
      <c r="C34" s="51" t="str">
        <f>IF('参加申込書（WEB用）'!D177="","",'参加申込書（WEB用）'!D177)</f>
        <v/>
      </c>
      <c r="D34" s="51" t="str">
        <f>IF('参加申込書（WEB用）'!E177="","",'参加申込書（WEB用）'!E177)</f>
        <v/>
      </c>
      <c r="E34" s="56" t="str">
        <f>IF('参加申込書（WEB用）'!D176="","",'参加申込書（WEB用）'!D176)</f>
        <v/>
      </c>
      <c r="F34" s="56" t="str">
        <f>IF('参加申込書（WEB用）'!E176="","",'参加申込書（WEB用）'!E176)</f>
        <v/>
      </c>
      <c r="G34" s="53" t="str">
        <f>IF('参加申込書（WEB用）'!F175="","",'参加申込書（WEB用）'!F175)</f>
        <v/>
      </c>
      <c r="H34" s="52" t="str">
        <f>IF('参加申込書（WEB用）'!F176="","",'参加申込書（WEB用）'!F176)</f>
        <v/>
      </c>
      <c r="I34" s="54" t="s">
        <v>61</v>
      </c>
      <c r="J34" s="52" t="str">
        <f>IF('参加申込書（WEB用）'!F177="","",'参加申込書（WEB用）'!F177)</f>
        <v/>
      </c>
      <c r="K34" s="54" t="s">
        <v>31</v>
      </c>
      <c r="L34" s="52" t="str">
        <f>IF('参加申込書（WEB用）'!F178="","",'参加申込書（WEB用）'!F178)</f>
        <v/>
      </c>
      <c r="M34" s="55" t="s">
        <v>62</v>
      </c>
      <c r="N34" s="67" t="str">
        <f>IF('参加申込書（WEB用）'!H175="","",'参加申込書（WEB用）'!H175)</f>
        <v/>
      </c>
      <c r="O34" s="67" t="str">
        <f>IF('参加申込書（WEB用）'!I175="","",'参加申込書（WEB用）'!I175)</f>
        <v/>
      </c>
      <c r="P34" s="67" t="str">
        <f>IF('参加申込書（WEB用）'!J175="","",'参加申込書（WEB用）'!J175)</f>
        <v/>
      </c>
      <c r="Q34" s="66" t="str">
        <f>IF('参加申込書（WEB用）'!K175="","",'参加申込書（WEB用）'!K175)</f>
        <v/>
      </c>
      <c r="R34" s="51" t="str">
        <f>IF('参加申込書（WEB用）'!N175="","",'参加申込書（WEB用）'!N175)</f>
        <v/>
      </c>
      <c r="S34" s="51" t="str">
        <f>IF('参加申込書（WEB用）'!O175="","",'参加申込書（WEB用）'!O175)</f>
        <v/>
      </c>
    </row>
    <row r="35" spans="1:19" ht="19.5" x14ac:dyDescent="0.4">
      <c r="A35" s="68">
        <v>29</v>
      </c>
      <c r="B35" s="71" t="str">
        <f>IF('参加申込書（WEB用）'!D179="","",'参加申込書（WEB用）'!D179)</f>
        <v/>
      </c>
      <c r="C35" s="51" t="str">
        <f>IF('参加申込書（WEB用）'!D181="","",'参加申込書（WEB用）'!D181)</f>
        <v/>
      </c>
      <c r="D35" s="51" t="str">
        <f>IF('参加申込書（WEB用）'!E181="","",'参加申込書（WEB用）'!E181)</f>
        <v/>
      </c>
      <c r="E35" s="56" t="str">
        <f>IF('参加申込書（WEB用）'!D180="","",'参加申込書（WEB用）'!D180)</f>
        <v/>
      </c>
      <c r="F35" s="56" t="str">
        <f>IF('参加申込書（WEB用）'!E180="","",'参加申込書（WEB用）'!E180)</f>
        <v/>
      </c>
      <c r="G35" s="53" t="str">
        <f>IF('参加申込書（WEB用）'!F179="","",'参加申込書（WEB用）'!F179)</f>
        <v/>
      </c>
      <c r="H35" s="52" t="str">
        <f>IF('参加申込書（WEB用）'!F180="","",'参加申込書（WEB用）'!F180)</f>
        <v/>
      </c>
      <c r="I35" s="54" t="s">
        <v>61</v>
      </c>
      <c r="J35" s="58" t="str">
        <f>IF('参加申込書（WEB用）'!F181="","",'参加申込書（WEB用）'!F181)</f>
        <v/>
      </c>
      <c r="K35" s="54" t="s">
        <v>31</v>
      </c>
      <c r="L35" s="52" t="str">
        <f>IF('参加申込書（WEB用）'!F182="","",'参加申込書（WEB用）'!F182)</f>
        <v/>
      </c>
      <c r="M35" s="55" t="s">
        <v>62</v>
      </c>
      <c r="N35" s="67" t="str">
        <f>IF('参加申込書（WEB用）'!H179="","",'参加申込書（WEB用）'!H179)</f>
        <v/>
      </c>
      <c r="O35" s="67" t="str">
        <f>IF('参加申込書（WEB用）'!I179="","",'参加申込書（WEB用）'!I179)</f>
        <v/>
      </c>
      <c r="P35" s="67" t="str">
        <f>IF('参加申込書（WEB用）'!J179="","",'参加申込書（WEB用）'!J179)</f>
        <v/>
      </c>
      <c r="Q35" s="66" t="str">
        <f>IF('参加申込書（WEB用）'!K179="","",'参加申込書（WEB用）'!K179)</f>
        <v/>
      </c>
      <c r="R35" s="51" t="str">
        <f>IF('参加申込書（WEB用）'!N179="","",'参加申込書（WEB用）'!N179)</f>
        <v/>
      </c>
      <c r="S35" s="51" t="str">
        <f>IF('参加申込書（WEB用）'!O179="","",'参加申込書（WEB用）'!O179)</f>
        <v/>
      </c>
    </row>
    <row r="36" spans="1:19" ht="19.5" x14ac:dyDescent="0.4">
      <c r="A36" s="68">
        <v>30</v>
      </c>
      <c r="B36" s="71" t="str">
        <f>IF('参加申込書（WEB用）'!D183="","",'参加申込書（WEB用）'!D183)</f>
        <v/>
      </c>
      <c r="C36" s="51" t="str">
        <f>IF('参加申込書（WEB用）'!D185="","",'参加申込書（WEB用）'!D185)</f>
        <v/>
      </c>
      <c r="D36" s="51" t="str">
        <f>IF('参加申込書（WEB用）'!E185="","",'参加申込書（WEB用）'!E185)</f>
        <v/>
      </c>
      <c r="E36" s="56" t="str">
        <f>IF('参加申込書（WEB用）'!D184="","",'参加申込書（WEB用）'!D184)</f>
        <v/>
      </c>
      <c r="F36" s="56" t="str">
        <f>IF('参加申込書（WEB用）'!E184="","",'参加申込書（WEB用）'!E184)</f>
        <v/>
      </c>
      <c r="G36" s="53" t="str">
        <f>IF('参加申込書（WEB用）'!F183="","",'参加申込書（WEB用）'!F183)</f>
        <v/>
      </c>
      <c r="H36" s="52" t="str">
        <f>IF('参加申込書（WEB用）'!F184="","",'参加申込書（WEB用）'!F184)</f>
        <v/>
      </c>
      <c r="I36" s="54" t="s">
        <v>61</v>
      </c>
      <c r="J36" s="52" t="str">
        <f>IF('参加申込書（WEB用）'!F185="","",'参加申込書（WEB用）'!F185)</f>
        <v/>
      </c>
      <c r="K36" s="54" t="s">
        <v>31</v>
      </c>
      <c r="L36" s="52" t="str">
        <f>IF('参加申込書（WEB用）'!F186="","",'参加申込書（WEB用）'!F186)</f>
        <v/>
      </c>
      <c r="M36" s="55" t="s">
        <v>62</v>
      </c>
      <c r="N36" s="67" t="str">
        <f>IF('参加申込書（WEB用）'!H183="","",'参加申込書（WEB用）'!H183)</f>
        <v/>
      </c>
      <c r="O36" s="67" t="str">
        <f>IF('参加申込書（WEB用）'!I183="","",'参加申込書（WEB用）'!I183)</f>
        <v/>
      </c>
      <c r="P36" s="67" t="str">
        <f>IF('参加申込書（WEB用）'!J183="","",'参加申込書（WEB用）'!J183)</f>
        <v/>
      </c>
      <c r="Q36" s="66" t="str">
        <f>IF('参加申込書（WEB用）'!K183="","",'参加申込書（WEB用）'!K183)</f>
        <v/>
      </c>
      <c r="R36" s="51" t="str">
        <f>IF('参加申込書（WEB用）'!N183="","",'参加申込書（WEB用）'!N183)</f>
        <v/>
      </c>
      <c r="S36" s="51" t="str">
        <f>IF('参加申込書（WEB用）'!O183="","",'参加申込書（WEB用）'!O183)</f>
        <v/>
      </c>
    </row>
    <row r="37" spans="1:19" ht="19.5" x14ac:dyDescent="0.4">
      <c r="A37" s="68">
        <v>31</v>
      </c>
      <c r="B37" s="71" t="str">
        <f>IF('参加申込書（WEB用）'!D187="","",'参加申込書（WEB用）'!D187)</f>
        <v/>
      </c>
      <c r="C37" s="51" t="str">
        <f>IF('参加申込書（WEB用）'!D189="","",'参加申込書（WEB用）'!D189)</f>
        <v/>
      </c>
      <c r="D37" s="51" t="str">
        <f>IF('参加申込書（WEB用）'!E189="","",'参加申込書（WEB用）'!E189)</f>
        <v/>
      </c>
      <c r="E37" s="56" t="str">
        <f>IF('参加申込書（WEB用）'!D188="","",'参加申込書（WEB用）'!D188)</f>
        <v/>
      </c>
      <c r="F37" s="56" t="str">
        <f>IF('参加申込書（WEB用）'!E188="","",'参加申込書（WEB用）'!E188)</f>
        <v/>
      </c>
      <c r="G37" s="53" t="str">
        <f>IF('参加申込書（WEB用）'!F187="","",'参加申込書（WEB用）'!F187)</f>
        <v/>
      </c>
      <c r="H37" s="52" t="str">
        <f>IF('参加申込書（WEB用）'!F188="","",'参加申込書（WEB用）'!F188)</f>
        <v/>
      </c>
      <c r="I37" s="54" t="s">
        <v>61</v>
      </c>
      <c r="J37" s="58" t="str">
        <f>IF('参加申込書（WEB用）'!F189="","",'参加申込書（WEB用）'!F189)</f>
        <v/>
      </c>
      <c r="K37" s="54" t="s">
        <v>31</v>
      </c>
      <c r="L37" s="52" t="str">
        <f>IF('参加申込書（WEB用）'!F190="","",'参加申込書（WEB用）'!F190)</f>
        <v/>
      </c>
      <c r="M37" s="55" t="s">
        <v>62</v>
      </c>
      <c r="N37" s="67" t="str">
        <f>IF('参加申込書（WEB用）'!H187="","",'参加申込書（WEB用）'!H187)</f>
        <v/>
      </c>
      <c r="O37" s="67" t="str">
        <f>IF('参加申込書（WEB用）'!I187="","",'参加申込書（WEB用）'!I187)</f>
        <v/>
      </c>
      <c r="P37" s="67" t="str">
        <f>IF('参加申込書（WEB用）'!J187="","",'参加申込書（WEB用）'!J187)</f>
        <v/>
      </c>
      <c r="Q37" s="66" t="str">
        <f>IF('参加申込書（WEB用）'!K187="","",'参加申込書（WEB用）'!K187)</f>
        <v/>
      </c>
      <c r="R37" s="51" t="str">
        <f>IF('参加申込書（WEB用）'!N187="","",'参加申込書（WEB用）'!N187)</f>
        <v/>
      </c>
      <c r="S37" s="51" t="str">
        <f>IF('参加申込書（WEB用）'!O187="","",'参加申込書（WEB用）'!O187)</f>
        <v/>
      </c>
    </row>
    <row r="38" spans="1:19" ht="19.5" x14ac:dyDescent="0.4">
      <c r="A38" s="68">
        <v>32</v>
      </c>
      <c r="B38" s="71" t="str">
        <f>IF('参加申込書（WEB用）'!D191="","",'参加申込書（WEB用）'!D191)</f>
        <v/>
      </c>
      <c r="C38" s="51" t="str">
        <f>IF('参加申込書（WEB用）'!D193="","",'参加申込書（WEB用）'!D193)</f>
        <v/>
      </c>
      <c r="D38" s="51" t="str">
        <f>IF('参加申込書（WEB用）'!E193="","",'参加申込書（WEB用）'!E193)</f>
        <v/>
      </c>
      <c r="E38" s="56" t="str">
        <f>IF('参加申込書（WEB用）'!D192="","",'参加申込書（WEB用）'!D192)</f>
        <v/>
      </c>
      <c r="F38" s="56" t="str">
        <f>IF('参加申込書（WEB用）'!E192="","",'参加申込書（WEB用）'!E192)</f>
        <v/>
      </c>
      <c r="G38" s="53" t="str">
        <f>IF('参加申込書（WEB用）'!F191="","",'参加申込書（WEB用）'!F191)</f>
        <v/>
      </c>
      <c r="H38" s="52" t="str">
        <f>IF('参加申込書（WEB用）'!F192="","",'参加申込書（WEB用）'!F192)</f>
        <v/>
      </c>
      <c r="I38" s="54" t="s">
        <v>61</v>
      </c>
      <c r="J38" s="52" t="str">
        <f>IF('参加申込書（WEB用）'!F193="","",'参加申込書（WEB用）'!F193)</f>
        <v/>
      </c>
      <c r="K38" s="54" t="s">
        <v>31</v>
      </c>
      <c r="L38" s="52" t="str">
        <f>IF('参加申込書（WEB用）'!F194="","",'参加申込書（WEB用）'!F194)</f>
        <v/>
      </c>
      <c r="M38" s="55" t="s">
        <v>62</v>
      </c>
      <c r="N38" s="67" t="str">
        <f>IF('参加申込書（WEB用）'!H191="","",'参加申込書（WEB用）'!H191)</f>
        <v/>
      </c>
      <c r="O38" s="67" t="str">
        <f>IF('参加申込書（WEB用）'!I191="","",'参加申込書（WEB用）'!I191)</f>
        <v/>
      </c>
      <c r="P38" s="67" t="str">
        <f>IF('参加申込書（WEB用）'!J191="","",'参加申込書（WEB用）'!J191)</f>
        <v/>
      </c>
      <c r="Q38" s="66" t="str">
        <f>IF('参加申込書（WEB用）'!K191="","",'参加申込書（WEB用）'!K191)</f>
        <v/>
      </c>
      <c r="R38" s="51" t="str">
        <f>IF('参加申込書（WEB用）'!N191="","",'参加申込書（WEB用）'!N191)</f>
        <v/>
      </c>
      <c r="S38" s="51" t="str">
        <f>IF('参加申込書（WEB用）'!O191="","",'参加申込書（WEB用）'!O191)</f>
        <v/>
      </c>
    </row>
    <row r="39" spans="1:19" ht="19.5" x14ac:dyDescent="0.4">
      <c r="A39" s="73">
        <v>33</v>
      </c>
      <c r="B39" s="74" t="str">
        <f>IF('参加申込書（WEB用）'!D195="","",'参加申込書（WEB用）'!D195)</f>
        <v/>
      </c>
      <c r="C39" s="75" t="str">
        <f>IF('参加申込書（WEB用）'!D197="","",'参加申込書（WEB用）'!D197)</f>
        <v/>
      </c>
      <c r="D39" s="75" t="str">
        <f>IF('参加申込書（WEB用）'!E197="","",'参加申込書（WEB用）'!E197)</f>
        <v/>
      </c>
      <c r="E39" s="89" t="str">
        <f>IF('参加申込書（WEB用）'!D196="","",'参加申込書（WEB用）'!D196)</f>
        <v/>
      </c>
      <c r="F39" s="89" t="str">
        <f>IF('参加申込書（WEB用）'!E196="","",'参加申込書（WEB用）'!E196)</f>
        <v/>
      </c>
      <c r="G39" s="76" t="str">
        <f>IF('参加申込書（WEB用）'!F195="","",'参加申込書（WEB用）'!F195)</f>
        <v/>
      </c>
      <c r="H39" s="77" t="str">
        <f>IF('参加申込書（WEB用）'!F196="","",'参加申込書（WEB用）'!F196)</f>
        <v/>
      </c>
      <c r="I39" s="78" t="s">
        <v>61</v>
      </c>
      <c r="J39" s="91" t="str">
        <f>IF('参加申込書（WEB用）'!F197="","",'参加申込書（WEB用）'!F197)</f>
        <v/>
      </c>
      <c r="K39" s="78" t="s">
        <v>31</v>
      </c>
      <c r="L39" s="77" t="str">
        <f>IF('参加申込書（WEB用）'!F198="","",'参加申込書（WEB用）'!F198)</f>
        <v/>
      </c>
      <c r="M39" s="79" t="s">
        <v>62</v>
      </c>
      <c r="N39" s="96" t="str">
        <f>IF('参加申込書（WEB用）'!H195="","",'参加申込書（WEB用）'!H195)</f>
        <v/>
      </c>
      <c r="O39" s="96" t="str">
        <f>IF('参加申込書（WEB用）'!I195="","",'参加申込書（WEB用）'!I195)</f>
        <v/>
      </c>
      <c r="P39" s="96" t="str">
        <f>IF('参加申込書（WEB用）'!J195="","",'参加申込書（WEB用）'!J195)</f>
        <v/>
      </c>
      <c r="Q39" s="80" t="str">
        <f>IF('参加申込書（WEB用）'!K195="","",'参加申込書（WEB用）'!K195)</f>
        <v/>
      </c>
      <c r="R39" s="75" t="str">
        <f>IF('参加申込書（WEB用）'!N195="","",'参加申込書（WEB用）'!N195)</f>
        <v/>
      </c>
      <c r="S39" s="75" t="str">
        <f>IF('参加申込書（WEB用）'!O195="","",'参加申込書（WEB用）'!O195)</f>
        <v/>
      </c>
    </row>
    <row r="40" spans="1:19" ht="19.5" x14ac:dyDescent="0.4">
      <c r="A40" s="81">
        <v>34</v>
      </c>
      <c r="B40" s="82" t="str">
        <f>IF('参加申込書（WEB用）'!D214="","",'参加申込書（WEB用）'!D214)</f>
        <v/>
      </c>
      <c r="C40" s="83" t="str">
        <f>IF('参加申込書（WEB用）'!D216="","",'参加申込書（WEB用）'!D216)</f>
        <v/>
      </c>
      <c r="D40" s="83" t="str">
        <f>IF('参加申込書（WEB用）'!E216="","",'参加申込書（WEB用）'!E216)</f>
        <v/>
      </c>
      <c r="E40" s="83" t="str">
        <f>IF('参加申込書（WEB用）'!D215="","",'参加申込書（WEB用）'!D215)</f>
        <v/>
      </c>
      <c r="F40" s="83" t="str">
        <f>IF('参加申込書（WEB用）'!E215="","",'参加申込書（WEB用）'!E215)</f>
        <v/>
      </c>
      <c r="G40" s="84" t="str">
        <f>IF('参加申込書（WEB用）'!F214="","",'参加申込書（WEB用）'!F214)</f>
        <v/>
      </c>
      <c r="H40" s="85" t="str">
        <f>IF('参加申込書（WEB用）'!F215="","",'参加申込書（WEB用）'!F215)</f>
        <v/>
      </c>
      <c r="I40" s="86" t="s">
        <v>61</v>
      </c>
      <c r="J40" s="85" t="str">
        <f>IF('参加申込書（WEB用）'!F216="","",'参加申込書（WEB用）'!F216)</f>
        <v/>
      </c>
      <c r="K40" s="86" t="s">
        <v>31</v>
      </c>
      <c r="L40" s="85" t="str">
        <f>IF('参加申込書（WEB用）'!F217="","",'参加申込書（WEB用）'!F217)</f>
        <v/>
      </c>
      <c r="M40" s="87" t="s">
        <v>62</v>
      </c>
      <c r="N40" s="94" t="str">
        <f>IF('参加申込書（WEB用）'!H214="","",'参加申込書（WEB用）'!H214)</f>
        <v/>
      </c>
      <c r="O40" s="94" t="str">
        <f>IF('参加申込書（WEB用）'!I214="","",'参加申込書（WEB用）'!I214)</f>
        <v/>
      </c>
      <c r="P40" s="94" t="str">
        <f>IF('参加申込書（WEB用）'!J214="","",'参加申込書（WEB用）'!J214)</f>
        <v/>
      </c>
      <c r="Q40" s="72" t="str">
        <f>IF('参加申込書（WEB用）'!K214="","",'参加申込書（WEB用）'!K214)</f>
        <v/>
      </c>
      <c r="R40" s="56" t="str">
        <f>IF('参加申込書（WEB用）'!N214="","",'参加申込書（WEB用）'!N214)</f>
        <v/>
      </c>
      <c r="S40" s="56" t="str">
        <f>IF('参加申込書（WEB用）'!O214="","",'参加申込書（WEB用）'!O214)</f>
        <v/>
      </c>
    </row>
    <row r="41" spans="1:19" ht="19.5" x14ac:dyDescent="0.4">
      <c r="A41" s="68">
        <v>35</v>
      </c>
      <c r="B41" s="71" t="str">
        <f>IF('参加申込書（WEB用）'!D218="","",'参加申込書（WEB用）'!D218)</f>
        <v/>
      </c>
      <c r="C41" s="51" t="str">
        <f>IF('参加申込書（WEB用）'!D220="","",'参加申込書（WEB用）'!D220)</f>
        <v/>
      </c>
      <c r="D41" s="51" t="str">
        <f>IF('参加申込書（WEB用）'!E220="","",'参加申込書（WEB用）'!E220)</f>
        <v/>
      </c>
      <c r="E41" s="56" t="str">
        <f>IF('参加申込書（WEB用）'!D219="","",'参加申込書（WEB用）'!D219)</f>
        <v/>
      </c>
      <c r="F41" s="56" t="str">
        <f>IF('参加申込書（WEB用）'!E219="","",'参加申込書（WEB用）'!E219)</f>
        <v/>
      </c>
      <c r="G41" s="53" t="str">
        <f>IF('参加申込書（WEB用）'!F218="","",'参加申込書（WEB用）'!F218)</f>
        <v/>
      </c>
      <c r="H41" s="52" t="str">
        <f>IF('参加申込書（WEB用）'!F219="","",'参加申込書（WEB用）'!F219)</f>
        <v/>
      </c>
      <c r="I41" s="54" t="s">
        <v>61</v>
      </c>
      <c r="J41" s="52" t="str">
        <f>IF('参加申込書（WEB用）'!F220="","",'参加申込書（WEB用）'!F220)</f>
        <v/>
      </c>
      <c r="K41" s="54" t="s">
        <v>31</v>
      </c>
      <c r="L41" s="52" t="str">
        <f>IF('参加申込書（WEB用）'!F221="","",'参加申込書（WEB用）'!F221)</f>
        <v/>
      </c>
      <c r="M41" s="55" t="s">
        <v>62</v>
      </c>
      <c r="N41" s="67" t="str">
        <f>IF('参加申込書（WEB用）'!H218="","",'参加申込書（WEB用）'!H218)</f>
        <v/>
      </c>
      <c r="O41" s="67" t="str">
        <f>IF('参加申込書（WEB用）'!I218="","",'参加申込書（WEB用）'!I218)</f>
        <v/>
      </c>
      <c r="P41" s="67" t="str">
        <f>IF('参加申込書（WEB用）'!J218="","",'参加申込書（WEB用）'!J218)</f>
        <v/>
      </c>
      <c r="Q41" s="66" t="str">
        <f>IF('参加申込書（WEB用）'!K218="","",'参加申込書（WEB用）'!K218)</f>
        <v/>
      </c>
      <c r="R41" s="51" t="str">
        <f>IF('参加申込書（WEB用）'!N218="","",'参加申込書（WEB用）'!N218)</f>
        <v/>
      </c>
      <c r="S41" s="51" t="str">
        <f>IF('参加申込書（WEB用）'!O218="","",'参加申込書（WEB用）'!O218)</f>
        <v/>
      </c>
    </row>
    <row r="42" spans="1:19" ht="19.5" x14ac:dyDescent="0.4">
      <c r="A42" s="68">
        <v>36</v>
      </c>
      <c r="B42" s="71" t="str">
        <f>IF('参加申込書（WEB用）'!D222="","",'参加申込書（WEB用）'!D222)</f>
        <v/>
      </c>
      <c r="C42" s="51" t="str">
        <f>IF('参加申込書（WEB用）'!D224="","",'参加申込書（WEB用）'!D224)</f>
        <v/>
      </c>
      <c r="D42" s="51" t="str">
        <f>IF('参加申込書（WEB用）'!E224="","",'参加申込書（WEB用）'!E224)</f>
        <v/>
      </c>
      <c r="E42" s="56" t="str">
        <f>IF('参加申込書（WEB用）'!D223="","",'参加申込書（WEB用）'!D223)</f>
        <v/>
      </c>
      <c r="F42" s="56" t="str">
        <f>IF('参加申込書（WEB用）'!E223="","",'参加申込書（WEB用）'!E223)</f>
        <v/>
      </c>
      <c r="G42" s="53" t="str">
        <f>IF('参加申込書（WEB用）'!F222="","",'参加申込書（WEB用）'!F222)</f>
        <v/>
      </c>
      <c r="H42" s="52" t="str">
        <f>IF('参加申込書（WEB用）'!F223="","",'参加申込書（WEB用）'!F223)</f>
        <v/>
      </c>
      <c r="I42" s="54" t="s">
        <v>61</v>
      </c>
      <c r="J42" s="58" t="str">
        <f>IF('参加申込書（WEB用）'!F224="","",'参加申込書（WEB用）'!F224)</f>
        <v/>
      </c>
      <c r="K42" s="54" t="s">
        <v>31</v>
      </c>
      <c r="L42" s="52" t="str">
        <f>IF('参加申込書（WEB用）'!F225="","",'参加申込書（WEB用）'!F225)</f>
        <v/>
      </c>
      <c r="M42" s="55" t="s">
        <v>62</v>
      </c>
      <c r="N42" s="67" t="str">
        <f>IF('参加申込書（WEB用）'!H222="","",'参加申込書（WEB用）'!H222)</f>
        <v/>
      </c>
      <c r="O42" s="67" t="str">
        <f>IF('参加申込書（WEB用）'!I222="","",'参加申込書（WEB用）'!I222)</f>
        <v/>
      </c>
      <c r="P42" s="67" t="str">
        <f>IF('参加申込書（WEB用）'!J222="","",'参加申込書（WEB用）'!J222)</f>
        <v/>
      </c>
      <c r="Q42" s="66" t="str">
        <f>IF('参加申込書（WEB用）'!K222="","",'参加申込書（WEB用）'!K222)</f>
        <v/>
      </c>
      <c r="R42" s="51" t="str">
        <f>IF('参加申込書（WEB用）'!N222="","",'参加申込書（WEB用）'!N222)</f>
        <v/>
      </c>
      <c r="S42" s="51" t="str">
        <f>IF('参加申込書（WEB用）'!O222="","",'参加申込書（WEB用）'!O222)</f>
        <v/>
      </c>
    </row>
    <row r="43" spans="1:19" ht="19.5" x14ac:dyDescent="0.4">
      <c r="A43" s="68">
        <v>37</v>
      </c>
      <c r="B43" s="71" t="str">
        <f>IF('参加申込書（WEB用）'!D226="","",'参加申込書（WEB用）'!D226)</f>
        <v/>
      </c>
      <c r="C43" s="51" t="str">
        <f>IF('参加申込書（WEB用）'!D228="","",'参加申込書（WEB用）'!D228)</f>
        <v/>
      </c>
      <c r="D43" s="51" t="str">
        <f>IF('参加申込書（WEB用）'!E228="","",'参加申込書（WEB用）'!E228)</f>
        <v/>
      </c>
      <c r="E43" s="56" t="str">
        <f>IF('参加申込書（WEB用）'!D227="","",'参加申込書（WEB用）'!D227)</f>
        <v/>
      </c>
      <c r="F43" s="56" t="str">
        <f>IF('参加申込書（WEB用）'!E227="","",'参加申込書（WEB用）'!E227)</f>
        <v/>
      </c>
      <c r="G43" s="53" t="str">
        <f>IF('参加申込書（WEB用）'!F226="","",'参加申込書（WEB用）'!F226)</f>
        <v/>
      </c>
      <c r="H43" s="52" t="str">
        <f>IF('参加申込書（WEB用）'!F227="","",'参加申込書（WEB用）'!F227)</f>
        <v/>
      </c>
      <c r="I43" s="54" t="s">
        <v>61</v>
      </c>
      <c r="J43" s="52" t="str">
        <f>IF('参加申込書（WEB用）'!F228="","",'参加申込書（WEB用）'!F228)</f>
        <v/>
      </c>
      <c r="K43" s="54" t="s">
        <v>31</v>
      </c>
      <c r="L43" s="52" t="str">
        <f>IF('参加申込書（WEB用）'!F229="","",'参加申込書（WEB用）'!F229)</f>
        <v/>
      </c>
      <c r="M43" s="55" t="s">
        <v>62</v>
      </c>
      <c r="N43" s="67" t="str">
        <f>IF('参加申込書（WEB用）'!H226="","",'参加申込書（WEB用）'!H226)</f>
        <v/>
      </c>
      <c r="O43" s="67" t="str">
        <f>IF('参加申込書（WEB用）'!I226="","",'参加申込書（WEB用）'!I226)</f>
        <v/>
      </c>
      <c r="P43" s="67" t="str">
        <f>IF('参加申込書（WEB用）'!J226="","",'参加申込書（WEB用）'!J226)</f>
        <v/>
      </c>
      <c r="Q43" s="66" t="str">
        <f>IF('参加申込書（WEB用）'!K226="","",'参加申込書（WEB用）'!K226)</f>
        <v/>
      </c>
      <c r="R43" s="51" t="str">
        <f>IF('参加申込書（WEB用）'!N226="","",'参加申込書（WEB用）'!N226)</f>
        <v/>
      </c>
      <c r="S43" s="51" t="str">
        <f>IF('参加申込書（WEB用）'!O226="","",'参加申込書（WEB用）'!O226)</f>
        <v/>
      </c>
    </row>
    <row r="44" spans="1:19" ht="19.5" x14ac:dyDescent="0.4">
      <c r="A44" s="68">
        <v>38</v>
      </c>
      <c r="B44" s="71" t="str">
        <f>IF('参加申込書（WEB用）'!D230="","",'参加申込書（WEB用）'!D230)</f>
        <v/>
      </c>
      <c r="C44" s="51" t="str">
        <f>IF('参加申込書（WEB用）'!D232="","",'参加申込書（WEB用）'!D232)</f>
        <v/>
      </c>
      <c r="D44" s="51" t="str">
        <f>IF('参加申込書（WEB用）'!E232="","",'参加申込書（WEB用）'!E232)</f>
        <v/>
      </c>
      <c r="E44" s="56" t="str">
        <f>IF('参加申込書（WEB用）'!D231="","",'参加申込書（WEB用）'!D231)</f>
        <v/>
      </c>
      <c r="F44" s="56" t="str">
        <f>IF('参加申込書（WEB用）'!E231="","",'参加申込書（WEB用）'!E231)</f>
        <v/>
      </c>
      <c r="G44" s="53" t="str">
        <f>IF('参加申込書（WEB用）'!F230="","",'参加申込書（WEB用）'!F230)</f>
        <v/>
      </c>
      <c r="H44" s="52" t="str">
        <f>IF('参加申込書（WEB用）'!F231="","",'参加申込書（WEB用）'!F231)</f>
        <v/>
      </c>
      <c r="I44" s="54" t="s">
        <v>61</v>
      </c>
      <c r="J44" s="58" t="str">
        <f>IF('参加申込書（WEB用）'!F232="","",'参加申込書（WEB用）'!F232)</f>
        <v/>
      </c>
      <c r="K44" s="54" t="s">
        <v>31</v>
      </c>
      <c r="L44" s="52" t="str">
        <f>IF('参加申込書（WEB用）'!F233="","",'参加申込書（WEB用）'!F233)</f>
        <v/>
      </c>
      <c r="M44" s="55" t="s">
        <v>62</v>
      </c>
      <c r="N44" s="67" t="str">
        <f>IF('参加申込書（WEB用）'!H230="","",'参加申込書（WEB用）'!H230)</f>
        <v/>
      </c>
      <c r="O44" s="67" t="str">
        <f>IF('参加申込書（WEB用）'!I230="","",'参加申込書（WEB用）'!I230)</f>
        <v/>
      </c>
      <c r="P44" s="67" t="str">
        <f>IF('参加申込書（WEB用）'!J230="","",'参加申込書（WEB用）'!J230)</f>
        <v/>
      </c>
      <c r="Q44" s="66" t="str">
        <f>IF('参加申込書（WEB用）'!K230="","",'参加申込書（WEB用）'!K230)</f>
        <v/>
      </c>
      <c r="R44" s="51" t="str">
        <f>IF('参加申込書（WEB用）'!N230="","",'参加申込書（WEB用）'!N230)</f>
        <v/>
      </c>
      <c r="S44" s="51" t="str">
        <f>IF('参加申込書（WEB用）'!O230="","",'参加申込書（WEB用）'!O230)</f>
        <v/>
      </c>
    </row>
    <row r="45" spans="1:19" ht="19.5" x14ac:dyDescent="0.4">
      <c r="A45" s="68">
        <v>39</v>
      </c>
      <c r="B45" s="71" t="str">
        <f>IF('参加申込書（WEB用）'!D234="","",'参加申込書（WEB用）'!D234)</f>
        <v/>
      </c>
      <c r="C45" s="51" t="str">
        <f>IF('参加申込書（WEB用）'!D236="","",'参加申込書（WEB用）'!D236)</f>
        <v/>
      </c>
      <c r="D45" s="51" t="str">
        <f>IF('参加申込書（WEB用）'!E236="","",'参加申込書（WEB用）'!E236)</f>
        <v/>
      </c>
      <c r="E45" s="56" t="str">
        <f>IF('参加申込書（WEB用）'!D235="","",'参加申込書（WEB用）'!D235)</f>
        <v/>
      </c>
      <c r="F45" s="56" t="str">
        <f>IF('参加申込書（WEB用）'!E235="","",'参加申込書（WEB用）'!E235)</f>
        <v/>
      </c>
      <c r="G45" s="53" t="str">
        <f>IF('参加申込書（WEB用）'!F234="","",'参加申込書（WEB用）'!F234)</f>
        <v/>
      </c>
      <c r="H45" s="52" t="str">
        <f>IF('参加申込書（WEB用）'!F235="","",'参加申込書（WEB用）'!F235)</f>
        <v/>
      </c>
      <c r="I45" s="54" t="s">
        <v>61</v>
      </c>
      <c r="J45" s="52" t="str">
        <f>IF('参加申込書（WEB用）'!F236="","",'参加申込書（WEB用）'!F236)</f>
        <v/>
      </c>
      <c r="K45" s="54" t="s">
        <v>31</v>
      </c>
      <c r="L45" s="52" t="str">
        <f>IF('参加申込書（WEB用）'!F237="","",'参加申込書（WEB用）'!F237)</f>
        <v/>
      </c>
      <c r="M45" s="55" t="s">
        <v>62</v>
      </c>
      <c r="N45" s="67" t="str">
        <f>IF('参加申込書（WEB用）'!H234="","",'参加申込書（WEB用）'!H234)</f>
        <v/>
      </c>
      <c r="O45" s="67" t="str">
        <f>IF('参加申込書（WEB用）'!I234="","",'参加申込書（WEB用）'!I234)</f>
        <v/>
      </c>
      <c r="P45" s="67" t="str">
        <f>IF('参加申込書（WEB用）'!J234="","",'参加申込書（WEB用）'!J234)</f>
        <v/>
      </c>
      <c r="Q45" s="66" t="str">
        <f>IF('参加申込書（WEB用）'!K234="","",'参加申込書（WEB用）'!K234)</f>
        <v/>
      </c>
      <c r="R45" s="51" t="str">
        <f>IF('参加申込書（WEB用）'!N234="","",'参加申込書（WEB用）'!N234)</f>
        <v/>
      </c>
      <c r="S45" s="51" t="str">
        <f>IF('参加申込書（WEB用）'!O234="","",'参加申込書（WEB用）'!O234)</f>
        <v/>
      </c>
    </row>
    <row r="46" spans="1:19" ht="19.5" x14ac:dyDescent="0.4">
      <c r="A46" s="68">
        <v>40</v>
      </c>
      <c r="B46" s="71" t="str">
        <f>IF('参加申込書（WEB用）'!D238="","",'参加申込書（WEB用）'!D238)</f>
        <v/>
      </c>
      <c r="C46" s="51" t="str">
        <f>IF('参加申込書（WEB用）'!D240="","",'参加申込書（WEB用）'!D240)</f>
        <v/>
      </c>
      <c r="D46" s="51" t="str">
        <f>IF('参加申込書（WEB用）'!E240="","",'参加申込書（WEB用）'!E240)</f>
        <v/>
      </c>
      <c r="E46" s="56" t="str">
        <f>IF('参加申込書（WEB用）'!D239="","",'参加申込書（WEB用）'!D239)</f>
        <v/>
      </c>
      <c r="F46" s="56" t="str">
        <f>IF('参加申込書（WEB用）'!E239="","",'参加申込書（WEB用）'!E239)</f>
        <v/>
      </c>
      <c r="G46" s="53" t="str">
        <f>IF('参加申込書（WEB用）'!F238="","",'参加申込書（WEB用）'!F238)</f>
        <v/>
      </c>
      <c r="H46" s="52" t="str">
        <f>IF('参加申込書（WEB用）'!F239="","",'参加申込書（WEB用）'!F239)</f>
        <v/>
      </c>
      <c r="I46" s="54" t="s">
        <v>61</v>
      </c>
      <c r="J46" s="58" t="str">
        <f>IF('参加申込書（WEB用）'!F240="","",'参加申込書（WEB用）'!F240)</f>
        <v/>
      </c>
      <c r="K46" s="54" t="s">
        <v>31</v>
      </c>
      <c r="L46" s="52" t="str">
        <f>IF('参加申込書（WEB用）'!F241="","",'参加申込書（WEB用）'!F241)</f>
        <v/>
      </c>
      <c r="M46" s="55" t="s">
        <v>62</v>
      </c>
      <c r="N46" s="67" t="str">
        <f>IF('参加申込書（WEB用）'!H238="","",'参加申込書（WEB用）'!H238)</f>
        <v/>
      </c>
      <c r="O46" s="67" t="str">
        <f>IF('参加申込書（WEB用）'!I238="","",'参加申込書（WEB用）'!I238)</f>
        <v/>
      </c>
      <c r="P46" s="67" t="str">
        <f>IF('参加申込書（WEB用）'!J238="","",'参加申込書（WEB用）'!J238)</f>
        <v/>
      </c>
      <c r="Q46" s="66" t="str">
        <f>IF('参加申込書（WEB用）'!K238="","",'参加申込書（WEB用）'!K238)</f>
        <v/>
      </c>
      <c r="R46" s="51" t="str">
        <f>IF('参加申込書（WEB用）'!N238="","",'参加申込書（WEB用）'!N238)</f>
        <v/>
      </c>
      <c r="S46" s="51" t="str">
        <f>IF('参加申込書（WEB用）'!O238="","",'参加申込書（WEB用）'!O238)</f>
        <v/>
      </c>
    </row>
    <row r="47" spans="1:19" ht="19.5" x14ac:dyDescent="0.4">
      <c r="A47" s="68">
        <v>41</v>
      </c>
      <c r="B47" s="71" t="str">
        <f>IF('参加申込書（WEB用）'!D242="","",'参加申込書（WEB用）'!D242)</f>
        <v/>
      </c>
      <c r="C47" s="51" t="str">
        <f>IF('参加申込書（WEB用）'!D244="","",'参加申込書（WEB用）'!D244)</f>
        <v/>
      </c>
      <c r="D47" s="51" t="str">
        <f>IF('参加申込書（WEB用）'!E244="","",'参加申込書（WEB用）'!E244)</f>
        <v/>
      </c>
      <c r="E47" s="56" t="str">
        <f>IF('参加申込書（WEB用）'!D243="","",'参加申込書（WEB用）'!D243)</f>
        <v/>
      </c>
      <c r="F47" s="56" t="str">
        <f>IF('参加申込書（WEB用）'!E243="","",'参加申込書（WEB用）'!E243)</f>
        <v/>
      </c>
      <c r="G47" s="53" t="str">
        <f>IF('参加申込書（WEB用）'!F242="","",'参加申込書（WEB用）'!F242)</f>
        <v/>
      </c>
      <c r="H47" s="52" t="str">
        <f>IF('参加申込書（WEB用）'!F243="","",'参加申込書（WEB用）'!F243)</f>
        <v/>
      </c>
      <c r="I47" s="54" t="s">
        <v>61</v>
      </c>
      <c r="J47" s="52" t="str">
        <f>IF('参加申込書（WEB用）'!F244="","",'参加申込書（WEB用）'!F244)</f>
        <v/>
      </c>
      <c r="K47" s="54" t="s">
        <v>31</v>
      </c>
      <c r="L47" s="52" t="str">
        <f>IF('参加申込書（WEB用）'!F245="","",'参加申込書（WEB用）'!F245)</f>
        <v/>
      </c>
      <c r="M47" s="55" t="s">
        <v>62</v>
      </c>
      <c r="N47" s="67" t="str">
        <f>IF('参加申込書（WEB用）'!H242="","",'参加申込書（WEB用）'!H242)</f>
        <v/>
      </c>
      <c r="O47" s="67" t="str">
        <f>IF('参加申込書（WEB用）'!I242="","",'参加申込書（WEB用）'!I242)</f>
        <v/>
      </c>
      <c r="P47" s="67" t="str">
        <f>IF('参加申込書（WEB用）'!J242="","",'参加申込書（WEB用）'!J242)</f>
        <v/>
      </c>
      <c r="Q47" s="66" t="str">
        <f>IF('参加申込書（WEB用）'!K242="","",'参加申込書（WEB用）'!K242)</f>
        <v/>
      </c>
      <c r="R47" s="51" t="str">
        <f>IF('参加申込書（WEB用）'!N242="","",'参加申込書（WEB用）'!N242)</f>
        <v/>
      </c>
      <c r="S47" s="51" t="str">
        <f>IF('参加申込書（WEB用）'!O242="","",'参加申込書（WEB用）'!O242)</f>
        <v/>
      </c>
    </row>
    <row r="48" spans="1:19" ht="19.5" x14ac:dyDescent="0.4">
      <c r="A48" s="73">
        <v>42</v>
      </c>
      <c r="B48" s="74" t="str">
        <f>IF('参加申込書（WEB用）'!D246="","",'参加申込書（WEB用）'!D246)</f>
        <v/>
      </c>
      <c r="C48" s="75" t="str">
        <f>IF('参加申込書（WEB用）'!D248="","",'参加申込書（WEB用）'!D248)</f>
        <v/>
      </c>
      <c r="D48" s="75" t="str">
        <f>IF('参加申込書（WEB用）'!E248="","",'参加申込書（WEB用）'!E248)</f>
        <v/>
      </c>
      <c r="E48" s="89" t="str">
        <f>IF('参加申込書（WEB用）'!D247="","",'参加申込書（WEB用）'!D247)</f>
        <v/>
      </c>
      <c r="F48" s="89" t="str">
        <f>IF('参加申込書（WEB用）'!E247="","",'参加申込書（WEB用）'!E247)</f>
        <v/>
      </c>
      <c r="G48" s="76" t="str">
        <f>IF('参加申込書（WEB用）'!F246="","",'参加申込書（WEB用）'!F246)</f>
        <v/>
      </c>
      <c r="H48" s="77" t="str">
        <f>IF('参加申込書（WEB用）'!F247="","",'参加申込書（WEB用）'!F247)</f>
        <v/>
      </c>
      <c r="I48" s="78" t="s">
        <v>61</v>
      </c>
      <c r="J48" s="91" t="str">
        <f>IF('参加申込書（WEB用）'!F248="","",'参加申込書（WEB用）'!F248)</f>
        <v/>
      </c>
      <c r="K48" s="78" t="s">
        <v>31</v>
      </c>
      <c r="L48" s="77" t="str">
        <f>IF('参加申込書（WEB用）'!F249="","",'参加申込書（WEB用）'!F249)</f>
        <v/>
      </c>
      <c r="M48" s="79" t="s">
        <v>62</v>
      </c>
      <c r="N48" s="93" t="str">
        <f>IF('参加申込書（WEB用）'!H246="","",'参加申込書（WEB用）'!H246)</f>
        <v/>
      </c>
      <c r="O48" s="93" t="str">
        <f>IF('参加申込書（WEB用）'!I246="","",'参加申込書（WEB用）'!I246)</f>
        <v/>
      </c>
      <c r="P48" s="93" t="str">
        <f>IF('参加申込書（WEB用）'!J246="","",'参加申込書（WEB用）'!J246)</f>
        <v/>
      </c>
      <c r="Q48" s="98" t="str">
        <f>IF('参加申込書（WEB用）'!K246="","",'参加申込書（WEB用）'!K246)</f>
        <v/>
      </c>
      <c r="R48" s="97" t="str">
        <f>IF('参加申込書（WEB用）'!N246="","",'参加申込書（WEB用）'!N246)</f>
        <v/>
      </c>
      <c r="S48" s="97" t="str">
        <f>IF('参加申込書（WEB用）'!O246="","",'参加申込書（WEB用）'!O246)</f>
        <v/>
      </c>
    </row>
    <row r="49" spans="1:19" ht="19.5" x14ac:dyDescent="0.4">
      <c r="A49" s="81">
        <v>43</v>
      </c>
      <c r="B49" s="82" t="str">
        <f>IF('参加申込書（WEB用）'!D265="","",'参加申込書（WEB用）'!D265)</f>
        <v/>
      </c>
      <c r="C49" s="83" t="str">
        <f>IF('参加申込書（WEB用）'!D267="","",'参加申込書（WEB用）'!D267)</f>
        <v/>
      </c>
      <c r="D49" s="83" t="str">
        <f>IF('参加申込書（WEB用）'!E267="","",'参加申込書（WEB用）'!E267)</f>
        <v/>
      </c>
      <c r="E49" s="83" t="str">
        <f>IF('参加申込書（WEB用）'!D266="","",'参加申込書（WEB用）'!D266)</f>
        <v/>
      </c>
      <c r="F49" s="83" t="str">
        <f>IF('参加申込書（WEB用）'!E266="","",'参加申込書（WEB用）'!E266)</f>
        <v/>
      </c>
      <c r="G49" s="84" t="str">
        <f>IF('参加申込書（WEB用）'!F265="","",'参加申込書（WEB用）'!F265)</f>
        <v/>
      </c>
      <c r="H49" s="85" t="str">
        <f>IF('参加申込書（WEB用）'!F266="","",'参加申込書（WEB用）'!F266)</f>
        <v/>
      </c>
      <c r="I49" s="86" t="s">
        <v>61</v>
      </c>
      <c r="J49" s="85" t="str">
        <f>IF('参加申込書（WEB用）'!F267="","",'参加申込書（WEB用）'!F267)</f>
        <v/>
      </c>
      <c r="K49" s="86" t="s">
        <v>31</v>
      </c>
      <c r="L49" s="85" t="str">
        <f>IF('参加申込書（WEB用）'!F268="","",'参加申込書（WEB用）'!F268)</f>
        <v/>
      </c>
      <c r="M49" s="87" t="s">
        <v>62</v>
      </c>
      <c r="N49" s="95" t="str">
        <f>IF('参加申込書（WEB用）'!H265="","",'参加申込書（WEB用）'!H265)</f>
        <v/>
      </c>
      <c r="O49" s="95" t="str">
        <f>IF('参加申込書（WEB用）'!I265="","",'参加申込書（WEB用）'!I265)</f>
        <v/>
      </c>
      <c r="P49" s="95" t="str">
        <f>IF('参加申込書（WEB用）'!J265="","",'参加申込書（WEB用）'!J265)</f>
        <v/>
      </c>
      <c r="Q49" s="88" t="str">
        <f>IF('参加申込書（WEB用）'!K265="","",'参加申込書（WEB用）'!K265)</f>
        <v/>
      </c>
      <c r="R49" s="83" t="str">
        <f>IF('参加申込書（WEB用）'!N265="","",'参加申込書（WEB用）'!N265)</f>
        <v/>
      </c>
      <c r="S49" s="83" t="str">
        <f>IF('参加申込書（WEB用）'!O265="","",'参加申込書（WEB用）'!O265)</f>
        <v/>
      </c>
    </row>
    <row r="50" spans="1:19" ht="19.5" x14ac:dyDescent="0.4">
      <c r="A50" s="68">
        <v>44</v>
      </c>
      <c r="B50" s="71" t="str">
        <f>IF('参加申込書（WEB用）'!D269="","",'参加申込書（WEB用）'!D269)</f>
        <v/>
      </c>
      <c r="C50" s="51" t="str">
        <f>IF('参加申込書（WEB用）'!D271="","",'参加申込書（WEB用）'!D271)</f>
        <v/>
      </c>
      <c r="D50" s="51" t="str">
        <f>IF('参加申込書（WEB用）'!E271="","",'参加申込書（WEB用）'!E271)</f>
        <v/>
      </c>
      <c r="E50" s="56" t="str">
        <f>IF('参加申込書（WEB用）'!D270="","",'参加申込書（WEB用）'!D270)</f>
        <v/>
      </c>
      <c r="F50" s="56" t="str">
        <f>IF('参加申込書（WEB用）'!E270="","",'参加申込書（WEB用）'!E270)</f>
        <v/>
      </c>
      <c r="G50" s="53" t="str">
        <f>IF('参加申込書（WEB用）'!F269="","",'参加申込書（WEB用）'!F269)</f>
        <v/>
      </c>
      <c r="H50" s="52" t="str">
        <f>IF('参加申込書（WEB用）'!F270="","",'参加申込書（WEB用）'!F270)</f>
        <v/>
      </c>
      <c r="I50" s="54" t="s">
        <v>61</v>
      </c>
      <c r="J50" s="52" t="str">
        <f>IF('参加申込書（WEB用）'!F271="","",'参加申込書（WEB用）'!F271)</f>
        <v/>
      </c>
      <c r="K50" s="54" t="s">
        <v>31</v>
      </c>
      <c r="L50" s="52" t="str">
        <f>IF('参加申込書（WEB用）'!F272="","",'参加申込書（WEB用）'!F272)</f>
        <v/>
      </c>
      <c r="M50" s="55" t="s">
        <v>62</v>
      </c>
      <c r="N50" s="67" t="str">
        <f>IF('参加申込書（WEB用）'!H269="","",'参加申込書（WEB用）'!H269)</f>
        <v/>
      </c>
      <c r="O50" s="67" t="str">
        <f>IF('参加申込書（WEB用）'!I269="","",'参加申込書（WEB用）'!I269)</f>
        <v/>
      </c>
      <c r="P50" s="67" t="str">
        <f>IF('参加申込書（WEB用）'!J269="","",'参加申込書（WEB用）'!J269)</f>
        <v/>
      </c>
      <c r="Q50" s="66" t="str">
        <f>IF('参加申込書（WEB用）'!K269="","",'参加申込書（WEB用）'!K269)</f>
        <v/>
      </c>
      <c r="R50" s="51" t="str">
        <f>IF('参加申込書（WEB用）'!N269="","",'参加申込書（WEB用）'!N269)</f>
        <v/>
      </c>
      <c r="S50" s="51" t="str">
        <f>IF('参加申込書（WEB用）'!O269="","",'参加申込書（WEB用）'!O269)</f>
        <v/>
      </c>
    </row>
    <row r="51" spans="1:19" ht="19.5" x14ac:dyDescent="0.4">
      <c r="A51" s="68">
        <v>45</v>
      </c>
      <c r="B51" s="71" t="str">
        <f>IF('参加申込書（WEB用）'!D273="","",'参加申込書（WEB用）'!D273)</f>
        <v/>
      </c>
      <c r="C51" s="51" t="str">
        <f>IF('参加申込書（WEB用）'!D275="","",'参加申込書（WEB用）'!D275)</f>
        <v/>
      </c>
      <c r="D51" s="51" t="str">
        <f>IF('参加申込書（WEB用）'!E275="","",'参加申込書（WEB用）'!E275)</f>
        <v/>
      </c>
      <c r="E51" s="56" t="str">
        <f>IF('参加申込書（WEB用）'!D274="","",'参加申込書（WEB用）'!D274)</f>
        <v/>
      </c>
      <c r="F51" s="56" t="str">
        <f>IF('参加申込書（WEB用）'!E274="","",'参加申込書（WEB用）'!E274)</f>
        <v/>
      </c>
      <c r="G51" s="53" t="str">
        <f>IF('参加申込書（WEB用）'!F273="","",'参加申込書（WEB用）'!F273)</f>
        <v/>
      </c>
      <c r="H51" s="52" t="str">
        <f>IF('参加申込書（WEB用）'!F274="","",'参加申込書（WEB用）'!F274)</f>
        <v/>
      </c>
      <c r="I51" s="54" t="s">
        <v>61</v>
      </c>
      <c r="J51" s="58" t="str">
        <f>IF('参加申込書（WEB用）'!F275="","",'参加申込書（WEB用）'!F275)</f>
        <v/>
      </c>
      <c r="K51" s="54" t="s">
        <v>31</v>
      </c>
      <c r="L51" s="52" t="str">
        <f>IF('参加申込書（WEB用）'!F276="","",'参加申込書（WEB用）'!F276)</f>
        <v/>
      </c>
      <c r="M51" s="55" t="s">
        <v>62</v>
      </c>
      <c r="N51" s="67" t="str">
        <f>IF('参加申込書（WEB用）'!H273="","",'参加申込書（WEB用）'!H273)</f>
        <v/>
      </c>
      <c r="O51" s="67" t="str">
        <f>IF('参加申込書（WEB用）'!I273="","",'参加申込書（WEB用）'!I273)</f>
        <v/>
      </c>
      <c r="P51" s="67" t="str">
        <f>IF('参加申込書（WEB用）'!J273="","",'参加申込書（WEB用）'!J273)</f>
        <v/>
      </c>
      <c r="Q51" s="66" t="str">
        <f>IF('参加申込書（WEB用）'!K273="","",'参加申込書（WEB用）'!K273)</f>
        <v/>
      </c>
      <c r="R51" s="51" t="str">
        <f>IF('参加申込書（WEB用）'!N273="","",'参加申込書（WEB用）'!N273)</f>
        <v/>
      </c>
      <c r="S51" s="51" t="str">
        <f>IF('参加申込書（WEB用）'!O273="","",'参加申込書（WEB用）'!O273)</f>
        <v/>
      </c>
    </row>
    <row r="52" spans="1:19" ht="19.5" x14ac:dyDescent="0.4">
      <c r="A52" s="68">
        <v>46</v>
      </c>
      <c r="B52" s="71" t="str">
        <f>IF('参加申込書（WEB用）'!D277="","",'参加申込書（WEB用）'!D277)</f>
        <v/>
      </c>
      <c r="C52" s="51" t="str">
        <f>IF('参加申込書（WEB用）'!D279="","",'参加申込書（WEB用）'!D279)</f>
        <v/>
      </c>
      <c r="D52" s="51" t="str">
        <f>IF('参加申込書（WEB用）'!E279="","",'参加申込書（WEB用）'!E279)</f>
        <v/>
      </c>
      <c r="E52" s="56" t="str">
        <f>IF('参加申込書（WEB用）'!D278="","",'参加申込書（WEB用）'!D278)</f>
        <v/>
      </c>
      <c r="F52" s="56" t="str">
        <f>IF('参加申込書（WEB用）'!E278="","",'参加申込書（WEB用）'!E278)</f>
        <v/>
      </c>
      <c r="G52" s="53" t="str">
        <f>IF('参加申込書（WEB用）'!F277="","",'参加申込書（WEB用）'!F277)</f>
        <v/>
      </c>
      <c r="H52" s="52" t="str">
        <f>IF('参加申込書（WEB用）'!F278="","",'参加申込書（WEB用）'!F278)</f>
        <v/>
      </c>
      <c r="I52" s="54" t="s">
        <v>61</v>
      </c>
      <c r="J52" s="52" t="str">
        <f>IF('参加申込書（WEB用）'!F279="","",'参加申込書（WEB用）'!F279)</f>
        <v/>
      </c>
      <c r="K52" s="54" t="s">
        <v>31</v>
      </c>
      <c r="L52" s="52" t="str">
        <f>IF('参加申込書（WEB用）'!F280="","",'参加申込書（WEB用）'!F280)</f>
        <v/>
      </c>
      <c r="M52" s="55" t="s">
        <v>62</v>
      </c>
      <c r="N52" s="67" t="str">
        <f>IF('参加申込書（WEB用）'!H277="","",'参加申込書（WEB用）'!H277)</f>
        <v/>
      </c>
      <c r="O52" s="67" t="str">
        <f>IF('参加申込書（WEB用）'!I277="","",'参加申込書（WEB用）'!I277)</f>
        <v/>
      </c>
      <c r="P52" s="67" t="str">
        <f>IF('参加申込書（WEB用）'!J277="","",'参加申込書（WEB用）'!J277)</f>
        <v/>
      </c>
      <c r="Q52" s="66" t="str">
        <f>IF('参加申込書（WEB用）'!K277="","",'参加申込書（WEB用）'!K277)</f>
        <v/>
      </c>
      <c r="R52" s="51" t="str">
        <f>IF('参加申込書（WEB用）'!N277="","",'参加申込書（WEB用）'!N277)</f>
        <v/>
      </c>
      <c r="S52" s="51" t="str">
        <f>IF('参加申込書（WEB用）'!O277="","",'参加申込書（WEB用）'!O277)</f>
        <v/>
      </c>
    </row>
    <row r="53" spans="1:19" ht="19.5" x14ac:dyDescent="0.4">
      <c r="A53" s="68">
        <v>47</v>
      </c>
      <c r="B53" s="71" t="str">
        <f>IF('参加申込書（WEB用）'!D281="","",'参加申込書（WEB用）'!D281)</f>
        <v/>
      </c>
      <c r="C53" s="51" t="str">
        <f>IF('参加申込書（WEB用）'!D283="","",'参加申込書（WEB用）'!D283)</f>
        <v/>
      </c>
      <c r="D53" s="51" t="str">
        <f>IF('参加申込書（WEB用）'!E283="","",'参加申込書（WEB用）'!E283)</f>
        <v/>
      </c>
      <c r="E53" s="56" t="str">
        <f>IF('参加申込書（WEB用）'!D282="","",'参加申込書（WEB用）'!D282)</f>
        <v/>
      </c>
      <c r="F53" s="56" t="str">
        <f>IF('参加申込書（WEB用）'!E282="","",'参加申込書（WEB用）'!E282)</f>
        <v/>
      </c>
      <c r="G53" s="53" t="str">
        <f>IF('参加申込書（WEB用）'!F281="","",'参加申込書（WEB用）'!F281)</f>
        <v/>
      </c>
      <c r="H53" s="52" t="str">
        <f>IF('参加申込書（WEB用）'!F282="","",'参加申込書（WEB用）'!F282)</f>
        <v/>
      </c>
      <c r="I53" s="54" t="s">
        <v>61</v>
      </c>
      <c r="J53" s="58" t="str">
        <f>IF('参加申込書（WEB用）'!F283="","",'参加申込書（WEB用）'!F283)</f>
        <v/>
      </c>
      <c r="K53" s="54" t="s">
        <v>31</v>
      </c>
      <c r="L53" s="52" t="str">
        <f>IF('参加申込書（WEB用）'!F284="","",'参加申込書（WEB用）'!F284)</f>
        <v/>
      </c>
      <c r="M53" s="55" t="s">
        <v>62</v>
      </c>
      <c r="N53" s="67" t="str">
        <f>IF('参加申込書（WEB用）'!H281="","",'参加申込書（WEB用）'!H281)</f>
        <v/>
      </c>
      <c r="O53" s="67" t="str">
        <f>IF('参加申込書（WEB用）'!I281="","",'参加申込書（WEB用）'!I281)</f>
        <v/>
      </c>
      <c r="P53" s="67" t="str">
        <f>IF('参加申込書（WEB用）'!J281="","",'参加申込書（WEB用）'!J281)</f>
        <v/>
      </c>
      <c r="Q53" s="66" t="str">
        <f>IF('参加申込書（WEB用）'!K281="","",'参加申込書（WEB用）'!K281)</f>
        <v/>
      </c>
      <c r="R53" s="51" t="str">
        <f>IF('参加申込書（WEB用）'!N281="","",'参加申込書（WEB用）'!N281)</f>
        <v/>
      </c>
      <c r="S53" s="51" t="str">
        <f>IF('参加申込書（WEB用）'!O281="","",'参加申込書（WEB用）'!O281)</f>
        <v/>
      </c>
    </row>
    <row r="54" spans="1:19" ht="19.5" x14ac:dyDescent="0.4">
      <c r="A54" s="68">
        <v>48</v>
      </c>
      <c r="B54" s="71" t="str">
        <f>IF('参加申込書（WEB用）'!D285="","",'参加申込書（WEB用）'!D285)</f>
        <v/>
      </c>
      <c r="C54" s="51" t="str">
        <f>IF('参加申込書（WEB用）'!D287="","",'参加申込書（WEB用）'!D287)</f>
        <v/>
      </c>
      <c r="D54" s="51" t="str">
        <f>IF('参加申込書（WEB用）'!E287="","",'参加申込書（WEB用）'!E287)</f>
        <v/>
      </c>
      <c r="E54" s="56" t="str">
        <f>IF('参加申込書（WEB用）'!D286="","",'参加申込書（WEB用）'!D286)</f>
        <v/>
      </c>
      <c r="F54" s="56" t="str">
        <f>IF('参加申込書（WEB用）'!E286="","",'参加申込書（WEB用）'!E286)</f>
        <v/>
      </c>
      <c r="G54" s="53" t="str">
        <f>IF('参加申込書（WEB用）'!F285="","",'参加申込書（WEB用）'!F285)</f>
        <v/>
      </c>
      <c r="H54" s="52" t="str">
        <f>IF('参加申込書（WEB用）'!F286="","",'参加申込書（WEB用）'!F286)</f>
        <v/>
      </c>
      <c r="I54" s="54" t="s">
        <v>61</v>
      </c>
      <c r="J54" s="52" t="str">
        <f>IF('参加申込書（WEB用）'!F287="","",'参加申込書（WEB用）'!F287)</f>
        <v/>
      </c>
      <c r="K54" s="54" t="s">
        <v>31</v>
      </c>
      <c r="L54" s="52" t="str">
        <f>IF('参加申込書（WEB用）'!F288="","",'参加申込書（WEB用）'!F288)</f>
        <v/>
      </c>
      <c r="M54" s="55" t="s">
        <v>62</v>
      </c>
      <c r="N54" s="67" t="str">
        <f>IF('参加申込書（WEB用）'!H285="","",'参加申込書（WEB用）'!H285)</f>
        <v/>
      </c>
      <c r="O54" s="67" t="str">
        <f>IF('参加申込書（WEB用）'!I285="","",'参加申込書（WEB用）'!I285)</f>
        <v/>
      </c>
      <c r="P54" s="67" t="str">
        <f>IF('参加申込書（WEB用）'!J285="","",'参加申込書（WEB用）'!J285)</f>
        <v/>
      </c>
      <c r="Q54" s="66" t="str">
        <f>IF('参加申込書（WEB用）'!K285="","",'参加申込書（WEB用）'!K285)</f>
        <v/>
      </c>
      <c r="R54" s="51" t="str">
        <f>IF('参加申込書（WEB用）'!N285="","",'参加申込書（WEB用）'!N285)</f>
        <v/>
      </c>
      <c r="S54" s="51" t="str">
        <f>IF('参加申込書（WEB用）'!O285="","",'参加申込書（WEB用）'!O285)</f>
        <v/>
      </c>
    </row>
    <row r="55" spans="1:19" ht="19.5" x14ac:dyDescent="0.4">
      <c r="A55" s="68">
        <v>49</v>
      </c>
      <c r="B55" s="71" t="str">
        <f>IF('参加申込書（WEB用）'!D289="","",'参加申込書（WEB用）'!D289)</f>
        <v/>
      </c>
      <c r="C55" s="51" t="str">
        <f>IF('参加申込書（WEB用）'!D291="","",'参加申込書（WEB用）'!D291)</f>
        <v/>
      </c>
      <c r="D55" s="51" t="str">
        <f>IF('参加申込書（WEB用）'!E291="","",'参加申込書（WEB用）'!E291)</f>
        <v/>
      </c>
      <c r="E55" s="56" t="str">
        <f>IF('参加申込書（WEB用）'!D290="","",'参加申込書（WEB用）'!D290)</f>
        <v/>
      </c>
      <c r="F55" s="56" t="str">
        <f>IF('参加申込書（WEB用）'!E290="","",'参加申込書（WEB用）'!E290)</f>
        <v/>
      </c>
      <c r="G55" s="53" t="str">
        <f>IF('参加申込書（WEB用）'!F289="","",'参加申込書（WEB用）'!F289)</f>
        <v/>
      </c>
      <c r="H55" s="52" t="str">
        <f>IF('参加申込書（WEB用）'!F290="","",'参加申込書（WEB用）'!F290)</f>
        <v/>
      </c>
      <c r="I55" s="54" t="s">
        <v>61</v>
      </c>
      <c r="J55" s="58" t="str">
        <f>IF('参加申込書（WEB用）'!F291="","",'参加申込書（WEB用）'!F291)</f>
        <v/>
      </c>
      <c r="K55" s="54" t="s">
        <v>31</v>
      </c>
      <c r="L55" s="52" t="str">
        <f>IF('参加申込書（WEB用）'!F292="","",'参加申込書（WEB用）'!F292)</f>
        <v/>
      </c>
      <c r="M55" s="55" t="s">
        <v>62</v>
      </c>
      <c r="N55" s="67" t="str">
        <f>IF('参加申込書（WEB用）'!H289="","",'参加申込書（WEB用）'!H289)</f>
        <v/>
      </c>
      <c r="O55" s="67" t="str">
        <f>IF('参加申込書（WEB用）'!I289="","",'参加申込書（WEB用）'!I289)</f>
        <v/>
      </c>
      <c r="P55" s="67" t="str">
        <f>IF('参加申込書（WEB用）'!J289="","",'参加申込書（WEB用）'!J289)</f>
        <v/>
      </c>
      <c r="Q55" s="66" t="str">
        <f>IF('参加申込書（WEB用）'!K289="","",'参加申込書（WEB用）'!K289)</f>
        <v/>
      </c>
      <c r="R55" s="51" t="str">
        <f>IF('参加申込書（WEB用）'!N289="","",'参加申込書（WEB用）'!N289)</f>
        <v/>
      </c>
      <c r="S55" s="51" t="str">
        <f>IF('参加申込書（WEB用）'!O289="","",'参加申込書（WEB用）'!O289)</f>
        <v/>
      </c>
    </row>
    <row r="56" spans="1:19" ht="19.5" x14ac:dyDescent="0.4">
      <c r="A56" s="68">
        <v>50</v>
      </c>
      <c r="B56" s="71" t="str">
        <f>IF('参加申込書（WEB用）'!D293="","",'参加申込書（WEB用）'!D293)</f>
        <v/>
      </c>
      <c r="C56" s="51" t="str">
        <f>IF('参加申込書（WEB用）'!D295="","",'参加申込書（WEB用）'!D295)</f>
        <v/>
      </c>
      <c r="D56" s="51" t="str">
        <f>IF('参加申込書（WEB用）'!E295="","",'参加申込書（WEB用）'!E295)</f>
        <v/>
      </c>
      <c r="E56" s="56" t="str">
        <f>IF('参加申込書（WEB用）'!D294="","",'参加申込書（WEB用）'!D294)</f>
        <v/>
      </c>
      <c r="F56" s="56" t="str">
        <f>IF('参加申込書（WEB用）'!E294="","",'参加申込書（WEB用）'!E294)</f>
        <v/>
      </c>
      <c r="G56" s="53" t="str">
        <f>IF('参加申込書（WEB用）'!F293="","",'参加申込書（WEB用）'!F293)</f>
        <v/>
      </c>
      <c r="H56" s="52" t="str">
        <f>IF('参加申込書（WEB用）'!F294="","",'参加申込書（WEB用）'!F294)</f>
        <v/>
      </c>
      <c r="I56" s="54" t="s">
        <v>61</v>
      </c>
      <c r="J56" s="52" t="str">
        <f>IF('参加申込書（WEB用）'!F295="","",'参加申込書（WEB用）'!F295)</f>
        <v/>
      </c>
      <c r="K56" s="54" t="s">
        <v>31</v>
      </c>
      <c r="L56" s="52" t="str">
        <f>IF('参加申込書（WEB用）'!F296="","",'参加申込書（WEB用）'!F296)</f>
        <v/>
      </c>
      <c r="M56" s="55" t="s">
        <v>62</v>
      </c>
      <c r="N56" s="67" t="str">
        <f>IF('参加申込書（WEB用）'!H293="","",'参加申込書（WEB用）'!H293)</f>
        <v/>
      </c>
      <c r="O56" s="67" t="str">
        <f>IF('参加申込書（WEB用）'!I293="","",'参加申込書（WEB用）'!I293)</f>
        <v/>
      </c>
      <c r="P56" s="67" t="str">
        <f>IF('参加申込書（WEB用）'!J293="","",'参加申込書（WEB用）'!J293)</f>
        <v/>
      </c>
      <c r="Q56" s="66" t="str">
        <f>IF('参加申込書（WEB用）'!K293="","",'参加申込書（WEB用）'!K293)</f>
        <v/>
      </c>
      <c r="R56" s="51" t="str">
        <f>IF('参加申込書（WEB用）'!N293="","",'参加申込書（WEB用）'!N293)</f>
        <v/>
      </c>
      <c r="S56" s="51" t="str">
        <f>IF('参加申込書（WEB用）'!O293="","",'参加申込書（WEB用）'!O293)</f>
        <v/>
      </c>
    </row>
    <row r="57" spans="1:19" ht="19.5" x14ac:dyDescent="0.4">
      <c r="A57" s="73">
        <v>51</v>
      </c>
      <c r="B57" s="74" t="str">
        <f>IF('参加申込書（WEB用）'!D297="","",'参加申込書（WEB用）'!D297)</f>
        <v/>
      </c>
      <c r="C57" s="75" t="str">
        <f>IF('参加申込書（WEB用）'!D299="","",'参加申込書（WEB用）'!D299)</f>
        <v/>
      </c>
      <c r="D57" s="75" t="str">
        <f>IF('参加申込書（WEB用）'!E299="","",'参加申込書（WEB用）'!E299)</f>
        <v/>
      </c>
      <c r="E57" s="89" t="str">
        <f>IF('参加申込書（WEB用）'!D298="","",'参加申込書（WEB用）'!D298)</f>
        <v/>
      </c>
      <c r="F57" s="89" t="str">
        <f>IF('参加申込書（WEB用）'!E298="","",'参加申込書（WEB用）'!E298)</f>
        <v/>
      </c>
      <c r="G57" s="76" t="str">
        <f>IF('参加申込書（WEB用）'!F297="","",'参加申込書（WEB用）'!F297)</f>
        <v/>
      </c>
      <c r="H57" s="77" t="str">
        <f>IF('参加申込書（WEB用）'!F298="","",'参加申込書（WEB用）'!F298)</f>
        <v/>
      </c>
      <c r="I57" s="78" t="s">
        <v>61</v>
      </c>
      <c r="J57" s="92" t="str">
        <f>IF('参加申込書（WEB用）'!F299="","",'参加申込書（WEB用）'!F299)</f>
        <v/>
      </c>
      <c r="K57" s="78" t="s">
        <v>31</v>
      </c>
      <c r="L57" s="77" t="str">
        <f>IF('参加申込書（WEB用）'!F300="","",'参加申込書（WEB用）'!F300)</f>
        <v/>
      </c>
      <c r="M57" s="79" t="s">
        <v>62</v>
      </c>
      <c r="N57" s="96" t="str">
        <f>IF('参加申込書（WEB用）'!H297="","",'参加申込書（WEB用）'!H297)</f>
        <v/>
      </c>
      <c r="O57" s="96" t="str">
        <f>IF('参加申込書（WEB用）'!I297="","",'参加申込書（WEB用）'!I297)</f>
        <v/>
      </c>
      <c r="P57" s="96" t="str">
        <f>IF('参加申込書（WEB用）'!J297="","",'参加申込書（WEB用）'!J297)</f>
        <v/>
      </c>
      <c r="Q57" s="80" t="str">
        <f>IF('参加申込書（WEB用）'!K297="","",'参加申込書（WEB用）'!K297)</f>
        <v/>
      </c>
      <c r="R57" s="75" t="str">
        <f>IF('参加申込書（WEB用）'!N297="","",'参加申込書（WEB用）'!N297)</f>
        <v/>
      </c>
      <c r="S57" s="75" t="str">
        <f>IF('参加申込書（WEB用）'!O297="","",'参加申込書（WEB用）'!O297)</f>
        <v/>
      </c>
    </row>
    <row r="58" spans="1:19" ht="19.5" x14ac:dyDescent="0.4">
      <c r="A58" s="69">
        <v>52</v>
      </c>
      <c r="B58" s="70" t="str">
        <f>IF('参加申込書（WEB用）'!D316="","",'参加申込書（WEB用）'!D316)</f>
        <v/>
      </c>
      <c r="C58" s="56" t="str">
        <f>IF('参加申込書（WEB用）'!D318="","",'参加申込書（WEB用）'!D318)</f>
        <v/>
      </c>
      <c r="D58" s="56" t="str">
        <f>IF('参加申込書（WEB用）'!E318="","",'参加申込書（WEB用）'!E318)</f>
        <v/>
      </c>
      <c r="E58" s="56" t="str">
        <f>IF('参加申込書（WEB用）'!D317="","",'参加申込書（WEB用）'!D317)</f>
        <v/>
      </c>
      <c r="F58" s="56" t="str">
        <f>IF('参加申込書（WEB用）'!E317="","",'参加申込書（WEB用）'!E317)</f>
        <v/>
      </c>
      <c r="G58" s="57" t="str">
        <f>IF('参加申込書（WEB用）'!F316="","",'参加申込書（WEB用）'!F316)</f>
        <v/>
      </c>
      <c r="H58" s="58" t="str">
        <f>IF('参加申込書（WEB用）'!F317="","",'参加申込書（WEB用）'!F317)</f>
        <v/>
      </c>
      <c r="I58" s="59" t="s">
        <v>61</v>
      </c>
      <c r="J58" s="85" t="str">
        <f>IF('参加申込書（WEB用）'!F318="","",'参加申込書（WEB用）'!F318)</f>
        <v/>
      </c>
      <c r="K58" s="59" t="s">
        <v>31</v>
      </c>
      <c r="L58" s="58" t="str">
        <f>IF('参加申込書（WEB用）'!F319="","",'参加申込書（WEB用）'!F319)</f>
        <v/>
      </c>
      <c r="M58" s="60" t="s">
        <v>62</v>
      </c>
      <c r="N58" s="94" t="str">
        <f>IF('参加申込書（WEB用）'!H316="","",'参加申込書（WEB用）'!H316)</f>
        <v/>
      </c>
      <c r="O58" s="94" t="str">
        <f>IF('参加申込書（WEB用）'!I316="","",'参加申込書（WEB用）'!I316)</f>
        <v/>
      </c>
      <c r="P58" s="94" t="str">
        <f>IF('参加申込書（WEB用）'!J316="","",'参加申込書（WEB用）'!J316)</f>
        <v/>
      </c>
      <c r="Q58" s="72" t="str">
        <f>IF('参加申込書（WEB用）'!K316="","",'参加申込書（WEB用）'!K316)</f>
        <v/>
      </c>
      <c r="R58" s="56" t="str">
        <f>IF('参加申込書（WEB用）'!N316="","",'参加申込書（WEB用）'!N316)</f>
        <v/>
      </c>
      <c r="S58" s="56" t="str">
        <f>IF('参加申込書（WEB用）'!O316="","",'参加申込書（WEB用）'!O316)</f>
        <v/>
      </c>
    </row>
    <row r="59" spans="1:19" ht="19.5" x14ac:dyDescent="0.4">
      <c r="A59" s="68">
        <v>53</v>
      </c>
      <c r="B59" s="71" t="str">
        <f>IF('参加申込書（WEB用）'!D320="","",'参加申込書（WEB用）'!D320)</f>
        <v/>
      </c>
      <c r="C59" s="51" t="str">
        <f>IF('参加申込書（WEB用）'!D322="","",'参加申込書（WEB用）'!D322)</f>
        <v/>
      </c>
      <c r="D59" s="51" t="str">
        <f>IF('参加申込書（WEB用）'!E322="","",'参加申込書（WEB用）'!E322)</f>
        <v/>
      </c>
      <c r="E59" s="56" t="str">
        <f>IF('参加申込書（WEB用）'!D321="","",'参加申込書（WEB用）'!D321)</f>
        <v/>
      </c>
      <c r="F59" s="56" t="str">
        <f>IF('参加申込書（WEB用）'!E321="","",'参加申込書（WEB用）'!E321)</f>
        <v/>
      </c>
      <c r="G59" s="53" t="str">
        <f>IF('参加申込書（WEB用）'!F320="","",'参加申込書（WEB用）'!F320)</f>
        <v/>
      </c>
      <c r="H59" s="52" t="str">
        <f>IF('参加申込書（WEB用）'!F321="","",'参加申込書（WEB用）'!F321)</f>
        <v/>
      </c>
      <c r="I59" s="54" t="s">
        <v>61</v>
      </c>
      <c r="J59" s="58" t="str">
        <f>IF('参加申込書（WEB用）'!F322="","",'参加申込書（WEB用）'!F322)</f>
        <v/>
      </c>
      <c r="K59" s="54" t="s">
        <v>31</v>
      </c>
      <c r="L59" s="52" t="str">
        <f>IF('参加申込書（WEB用）'!F323="","",'参加申込書（WEB用）'!F323)</f>
        <v/>
      </c>
      <c r="M59" s="55" t="s">
        <v>62</v>
      </c>
      <c r="N59" s="67" t="str">
        <f>IF('参加申込書（WEB用）'!H320="","",'参加申込書（WEB用）'!H320)</f>
        <v/>
      </c>
      <c r="O59" s="67" t="str">
        <f>IF('参加申込書（WEB用）'!I320="","",'参加申込書（WEB用）'!I320)</f>
        <v/>
      </c>
      <c r="P59" s="67" t="str">
        <f>IF('参加申込書（WEB用）'!J320="","",'参加申込書（WEB用）'!J320)</f>
        <v/>
      </c>
      <c r="Q59" s="66" t="str">
        <f>IF('参加申込書（WEB用）'!K320="","",'参加申込書（WEB用）'!K320)</f>
        <v/>
      </c>
      <c r="R59" s="51" t="str">
        <f>IF('参加申込書（WEB用）'!N320="","",'参加申込書（WEB用）'!N320)</f>
        <v/>
      </c>
      <c r="S59" s="51" t="str">
        <f>IF('参加申込書（WEB用）'!O320="","",'参加申込書（WEB用）'!O320)</f>
        <v/>
      </c>
    </row>
    <row r="60" spans="1:19" ht="19.5" x14ac:dyDescent="0.4">
      <c r="A60" s="68">
        <v>54</v>
      </c>
      <c r="B60" s="71" t="str">
        <f>IF('参加申込書（WEB用）'!D324="","",'参加申込書（WEB用）'!D324)</f>
        <v/>
      </c>
      <c r="C60" s="51" t="str">
        <f>IF('参加申込書（WEB用）'!D326="","",'参加申込書（WEB用）'!D326)</f>
        <v/>
      </c>
      <c r="D60" s="51" t="str">
        <f>IF('参加申込書（WEB用）'!E326="","",'参加申込書（WEB用）'!E326)</f>
        <v/>
      </c>
      <c r="E60" s="56" t="str">
        <f>IF('参加申込書（WEB用）'!D325="","",'参加申込書（WEB用）'!D325)</f>
        <v/>
      </c>
      <c r="F60" s="56" t="str">
        <f>IF('参加申込書（WEB用）'!E325="","",'参加申込書（WEB用）'!E325)</f>
        <v/>
      </c>
      <c r="G60" s="53" t="str">
        <f>IF('参加申込書（WEB用）'!F324="","",'参加申込書（WEB用）'!F324)</f>
        <v/>
      </c>
      <c r="H60" s="52" t="str">
        <f>IF('参加申込書（WEB用）'!F325="","",'参加申込書（WEB用）'!F325)</f>
        <v/>
      </c>
      <c r="I60" s="54" t="s">
        <v>61</v>
      </c>
      <c r="J60" s="52" t="str">
        <f>IF('参加申込書（WEB用）'!F326="","",'参加申込書（WEB用）'!F326)</f>
        <v/>
      </c>
      <c r="K60" s="54" t="s">
        <v>31</v>
      </c>
      <c r="L60" s="52" t="str">
        <f>IF('参加申込書（WEB用）'!F327="","",'参加申込書（WEB用）'!F327)</f>
        <v/>
      </c>
      <c r="M60" s="55" t="s">
        <v>62</v>
      </c>
      <c r="N60" s="67" t="str">
        <f>IF('参加申込書（WEB用）'!H324="","",'参加申込書（WEB用）'!H324)</f>
        <v/>
      </c>
      <c r="O60" s="67" t="str">
        <f>IF('参加申込書（WEB用）'!I324="","",'参加申込書（WEB用）'!I324)</f>
        <v/>
      </c>
      <c r="P60" s="67" t="str">
        <f>IF('参加申込書（WEB用）'!J324="","",'参加申込書（WEB用）'!J324)</f>
        <v/>
      </c>
      <c r="Q60" s="66" t="str">
        <f>IF('参加申込書（WEB用）'!K324="","",'参加申込書（WEB用）'!K324)</f>
        <v/>
      </c>
      <c r="R60" s="51" t="str">
        <f>IF('参加申込書（WEB用）'!N324="","",'参加申込書（WEB用）'!N324)</f>
        <v/>
      </c>
      <c r="S60" s="51" t="str">
        <f>IF('参加申込書（WEB用）'!O324="","",'参加申込書（WEB用）'!O324)</f>
        <v/>
      </c>
    </row>
    <row r="61" spans="1:19" ht="19.5" x14ac:dyDescent="0.4">
      <c r="A61" s="68">
        <v>55</v>
      </c>
      <c r="B61" s="71" t="str">
        <f>IF('参加申込書（WEB用）'!D328="","",'参加申込書（WEB用）'!D328)</f>
        <v/>
      </c>
      <c r="C61" s="51" t="str">
        <f>IF('参加申込書（WEB用）'!D330="","",'参加申込書（WEB用）'!D330)</f>
        <v/>
      </c>
      <c r="D61" s="51" t="str">
        <f>IF('参加申込書（WEB用）'!E330="","",'参加申込書（WEB用）'!E330)</f>
        <v/>
      </c>
      <c r="E61" s="56" t="str">
        <f>IF('参加申込書（WEB用）'!D329="","",'参加申込書（WEB用）'!D329)</f>
        <v/>
      </c>
      <c r="F61" s="56" t="str">
        <f>IF('参加申込書（WEB用）'!E329="","",'参加申込書（WEB用）'!E329)</f>
        <v/>
      </c>
      <c r="G61" s="53" t="str">
        <f>IF('参加申込書（WEB用）'!F328="","",'参加申込書（WEB用）'!F328)</f>
        <v/>
      </c>
      <c r="H61" s="52" t="str">
        <f>IF('参加申込書（WEB用）'!F329="","",'参加申込書（WEB用）'!F329)</f>
        <v/>
      </c>
      <c r="I61" s="54" t="s">
        <v>61</v>
      </c>
      <c r="J61" s="58" t="str">
        <f>IF('参加申込書（WEB用）'!F330="","",'参加申込書（WEB用）'!F330)</f>
        <v/>
      </c>
      <c r="K61" s="54" t="s">
        <v>31</v>
      </c>
      <c r="L61" s="52" t="str">
        <f>IF('参加申込書（WEB用）'!F331="","",'参加申込書（WEB用）'!F331)</f>
        <v/>
      </c>
      <c r="M61" s="55" t="s">
        <v>62</v>
      </c>
      <c r="N61" s="67" t="str">
        <f>IF('参加申込書（WEB用）'!H328="","",'参加申込書（WEB用）'!H328)</f>
        <v/>
      </c>
      <c r="O61" s="67" t="str">
        <f>IF('参加申込書（WEB用）'!I328="","",'参加申込書（WEB用）'!I328)</f>
        <v/>
      </c>
      <c r="P61" s="67" t="str">
        <f>IF('参加申込書（WEB用）'!J328="","",'参加申込書（WEB用）'!J328)</f>
        <v/>
      </c>
      <c r="Q61" s="66" t="str">
        <f>IF('参加申込書（WEB用）'!K328="","",'参加申込書（WEB用）'!K328)</f>
        <v/>
      </c>
      <c r="R61" s="51" t="str">
        <f>IF('参加申込書（WEB用）'!N328="","",'参加申込書（WEB用）'!N328)</f>
        <v/>
      </c>
      <c r="S61" s="51" t="str">
        <f>IF('参加申込書（WEB用）'!O328="","",'参加申込書（WEB用）'!O328)</f>
        <v/>
      </c>
    </row>
    <row r="62" spans="1:19" ht="19.5" x14ac:dyDescent="0.4">
      <c r="A62" s="68">
        <v>56</v>
      </c>
      <c r="B62" s="71" t="str">
        <f>IF('参加申込書（WEB用）'!D332="","",'参加申込書（WEB用）'!D332)</f>
        <v/>
      </c>
      <c r="C62" s="51" t="str">
        <f>IF('参加申込書（WEB用）'!D334="","",'参加申込書（WEB用）'!D334)</f>
        <v/>
      </c>
      <c r="D62" s="51" t="str">
        <f>IF('参加申込書（WEB用）'!E334="","",'参加申込書（WEB用）'!E334)</f>
        <v/>
      </c>
      <c r="E62" s="56" t="str">
        <f>IF('参加申込書（WEB用）'!D333="","",'参加申込書（WEB用）'!D333)</f>
        <v/>
      </c>
      <c r="F62" s="56" t="str">
        <f>IF('参加申込書（WEB用）'!E333="","",'参加申込書（WEB用）'!E333)</f>
        <v/>
      </c>
      <c r="G62" s="53" t="str">
        <f>IF('参加申込書（WEB用）'!F332="","",'参加申込書（WEB用）'!F332)</f>
        <v/>
      </c>
      <c r="H62" s="52" t="str">
        <f>IF('参加申込書（WEB用）'!F333="","",'参加申込書（WEB用）'!F333)</f>
        <v/>
      </c>
      <c r="I62" s="54" t="s">
        <v>61</v>
      </c>
      <c r="J62" s="52" t="str">
        <f>IF('参加申込書（WEB用）'!F334="","",'参加申込書（WEB用）'!F334)</f>
        <v/>
      </c>
      <c r="K62" s="54" t="s">
        <v>31</v>
      </c>
      <c r="L62" s="52" t="str">
        <f>IF('参加申込書（WEB用）'!F335="","",'参加申込書（WEB用）'!F335)</f>
        <v/>
      </c>
      <c r="M62" s="55" t="s">
        <v>62</v>
      </c>
      <c r="N62" s="67" t="str">
        <f>IF('参加申込書（WEB用）'!H332="","",'参加申込書（WEB用）'!H332)</f>
        <v/>
      </c>
      <c r="O62" s="67" t="str">
        <f>IF('参加申込書（WEB用）'!I332="","",'参加申込書（WEB用）'!I332)</f>
        <v/>
      </c>
      <c r="P62" s="67" t="str">
        <f>IF('参加申込書（WEB用）'!J332="","",'参加申込書（WEB用）'!J332)</f>
        <v/>
      </c>
      <c r="Q62" s="66" t="str">
        <f>IF('参加申込書（WEB用）'!K332="","",'参加申込書（WEB用）'!K332)</f>
        <v/>
      </c>
      <c r="R62" s="51" t="str">
        <f>IF('参加申込書（WEB用）'!N332="","",'参加申込書（WEB用）'!N332)</f>
        <v/>
      </c>
      <c r="S62" s="51" t="str">
        <f>IF('参加申込書（WEB用）'!O332="","",'参加申込書（WEB用）'!O332)</f>
        <v/>
      </c>
    </row>
    <row r="63" spans="1:19" ht="19.5" x14ac:dyDescent="0.4">
      <c r="A63" s="68">
        <v>57</v>
      </c>
      <c r="B63" s="71" t="str">
        <f>IF('参加申込書（WEB用）'!D336="","",'参加申込書（WEB用）'!D336)</f>
        <v/>
      </c>
      <c r="C63" s="51" t="str">
        <f>IF('参加申込書（WEB用）'!D338="","",'参加申込書（WEB用）'!D338)</f>
        <v/>
      </c>
      <c r="D63" s="51" t="str">
        <f>IF('参加申込書（WEB用）'!E338="","",'参加申込書（WEB用）'!E338)</f>
        <v/>
      </c>
      <c r="E63" s="56" t="str">
        <f>IF('参加申込書（WEB用）'!D337="","",'参加申込書（WEB用）'!D337)</f>
        <v/>
      </c>
      <c r="F63" s="56" t="str">
        <f>IF('参加申込書（WEB用）'!E337="","",'参加申込書（WEB用）'!E337)</f>
        <v/>
      </c>
      <c r="G63" s="53" t="str">
        <f>IF('参加申込書（WEB用）'!F336="","",'参加申込書（WEB用）'!F336)</f>
        <v/>
      </c>
      <c r="H63" s="52" t="str">
        <f>IF('参加申込書（WEB用）'!F337="","",'参加申込書（WEB用）'!F337)</f>
        <v/>
      </c>
      <c r="I63" s="54" t="s">
        <v>61</v>
      </c>
      <c r="J63" s="58" t="str">
        <f>IF('参加申込書（WEB用）'!F338="","",'参加申込書（WEB用）'!F338)</f>
        <v/>
      </c>
      <c r="K63" s="54" t="s">
        <v>31</v>
      </c>
      <c r="L63" s="52" t="str">
        <f>IF('参加申込書（WEB用）'!F339="","",'参加申込書（WEB用）'!F339)</f>
        <v/>
      </c>
      <c r="M63" s="55" t="s">
        <v>62</v>
      </c>
      <c r="N63" s="67" t="str">
        <f>IF('参加申込書（WEB用）'!H336="","",'参加申込書（WEB用）'!H336)</f>
        <v/>
      </c>
      <c r="O63" s="67" t="str">
        <f>IF('参加申込書（WEB用）'!I336="","",'参加申込書（WEB用）'!I336)</f>
        <v/>
      </c>
      <c r="P63" s="67" t="str">
        <f>IF('参加申込書（WEB用）'!J336="","",'参加申込書（WEB用）'!J336)</f>
        <v/>
      </c>
      <c r="Q63" s="66" t="str">
        <f>IF('参加申込書（WEB用）'!K336="","",'参加申込書（WEB用）'!K336)</f>
        <v/>
      </c>
      <c r="R63" s="51" t="str">
        <f>IF('参加申込書（WEB用）'!N336="","",'参加申込書（WEB用）'!N336)</f>
        <v/>
      </c>
      <c r="S63" s="51" t="str">
        <f>IF('参加申込書（WEB用）'!O336="","",'参加申込書（WEB用）'!O336)</f>
        <v/>
      </c>
    </row>
    <row r="64" spans="1:19" ht="19.5" x14ac:dyDescent="0.4">
      <c r="A64" s="68">
        <v>58</v>
      </c>
      <c r="B64" s="71" t="str">
        <f>IF('参加申込書（WEB用）'!D340="","",'参加申込書（WEB用）'!D340)</f>
        <v/>
      </c>
      <c r="C64" s="51" t="str">
        <f>IF('参加申込書（WEB用）'!D342="","",'参加申込書（WEB用）'!D342)</f>
        <v/>
      </c>
      <c r="D64" s="51" t="str">
        <f>IF('参加申込書（WEB用）'!E342="","",'参加申込書（WEB用）'!E342)</f>
        <v/>
      </c>
      <c r="E64" s="56" t="str">
        <f>IF('参加申込書（WEB用）'!D341="","",'参加申込書（WEB用）'!D341)</f>
        <v/>
      </c>
      <c r="F64" s="56" t="str">
        <f>IF('参加申込書（WEB用）'!E341="","",'参加申込書（WEB用）'!E341)</f>
        <v/>
      </c>
      <c r="G64" s="53" t="str">
        <f>IF('参加申込書（WEB用）'!F340="","",'参加申込書（WEB用）'!F340)</f>
        <v/>
      </c>
      <c r="H64" s="52" t="str">
        <f>IF('参加申込書（WEB用）'!F341="","",'参加申込書（WEB用）'!F341)</f>
        <v/>
      </c>
      <c r="I64" s="54" t="s">
        <v>61</v>
      </c>
      <c r="J64" s="52" t="str">
        <f>IF('参加申込書（WEB用）'!F342="","",'参加申込書（WEB用）'!F342)</f>
        <v/>
      </c>
      <c r="K64" s="54" t="s">
        <v>31</v>
      </c>
      <c r="L64" s="52" t="str">
        <f>IF('参加申込書（WEB用）'!F343="","",'参加申込書（WEB用）'!F343)</f>
        <v/>
      </c>
      <c r="M64" s="55" t="s">
        <v>62</v>
      </c>
      <c r="N64" s="67" t="str">
        <f>IF('参加申込書（WEB用）'!H340="","",'参加申込書（WEB用）'!H340)</f>
        <v/>
      </c>
      <c r="O64" s="67" t="str">
        <f>IF('参加申込書（WEB用）'!I340="","",'参加申込書（WEB用）'!I340)</f>
        <v/>
      </c>
      <c r="P64" s="67" t="str">
        <f>IF('参加申込書（WEB用）'!J340="","",'参加申込書（WEB用）'!J340)</f>
        <v/>
      </c>
      <c r="Q64" s="66" t="str">
        <f>IF('参加申込書（WEB用）'!K340="","",'参加申込書（WEB用）'!K340)</f>
        <v/>
      </c>
      <c r="R64" s="51" t="str">
        <f>IF('参加申込書（WEB用）'!N340="","",'参加申込書（WEB用）'!N340)</f>
        <v/>
      </c>
      <c r="S64" s="51" t="str">
        <f>IF('参加申込書（WEB用）'!O340="","",'参加申込書（WEB用）'!O340)</f>
        <v/>
      </c>
    </row>
    <row r="65" spans="1:19" ht="19.5" x14ac:dyDescent="0.4">
      <c r="A65" s="68">
        <v>59</v>
      </c>
      <c r="B65" s="71" t="str">
        <f>IF('参加申込書（WEB用）'!D344="","",'参加申込書（WEB用）'!D344)</f>
        <v/>
      </c>
      <c r="C65" s="51" t="str">
        <f>IF('参加申込書（WEB用）'!D346="","",'参加申込書（WEB用）'!D346)</f>
        <v/>
      </c>
      <c r="D65" s="51" t="str">
        <f>IF('参加申込書（WEB用）'!E346="","",'参加申込書（WEB用）'!E346)</f>
        <v/>
      </c>
      <c r="E65" s="56" t="str">
        <f>IF('参加申込書（WEB用）'!D345="","",'参加申込書（WEB用）'!D345)</f>
        <v/>
      </c>
      <c r="F65" s="56" t="str">
        <f>IF('参加申込書（WEB用）'!E345="","",'参加申込書（WEB用）'!E345)</f>
        <v/>
      </c>
      <c r="G65" s="53" t="str">
        <f>IF('参加申込書（WEB用）'!F344="","",'参加申込書（WEB用）'!F344)</f>
        <v/>
      </c>
      <c r="H65" s="52" t="str">
        <f>IF('参加申込書（WEB用）'!F345="","",'参加申込書（WEB用）'!F345)</f>
        <v/>
      </c>
      <c r="I65" s="54" t="s">
        <v>61</v>
      </c>
      <c r="J65" s="58" t="str">
        <f>IF('参加申込書（WEB用）'!F346="","",'参加申込書（WEB用）'!F346)</f>
        <v/>
      </c>
      <c r="K65" s="54" t="s">
        <v>31</v>
      </c>
      <c r="L65" s="52" t="str">
        <f>IF('参加申込書（WEB用）'!F347="","",'参加申込書（WEB用）'!F347)</f>
        <v/>
      </c>
      <c r="M65" s="55" t="s">
        <v>62</v>
      </c>
      <c r="N65" s="67" t="str">
        <f>IF('参加申込書（WEB用）'!H344="","",'参加申込書（WEB用）'!H344)</f>
        <v/>
      </c>
      <c r="O65" s="67" t="str">
        <f>IF('参加申込書（WEB用）'!I344="","",'参加申込書（WEB用）'!I344)</f>
        <v/>
      </c>
      <c r="P65" s="67" t="str">
        <f>IF('参加申込書（WEB用）'!J344="","",'参加申込書（WEB用）'!J344)</f>
        <v/>
      </c>
      <c r="Q65" s="66" t="str">
        <f>IF('参加申込書（WEB用）'!K344="","",'参加申込書（WEB用）'!K344)</f>
        <v/>
      </c>
      <c r="R65" s="51" t="str">
        <f>IF('参加申込書（WEB用）'!N344="","",'参加申込書（WEB用）'!N344)</f>
        <v/>
      </c>
      <c r="S65" s="51" t="str">
        <f>IF('参加申込書（WEB用）'!O344="","",'参加申込書（WEB用）'!O344)</f>
        <v/>
      </c>
    </row>
    <row r="66" spans="1:19" ht="19.5" x14ac:dyDescent="0.4">
      <c r="A66" s="68">
        <v>60</v>
      </c>
      <c r="B66" s="71" t="str">
        <f>IF('参加申込書（WEB用）'!D348="","",'参加申込書（WEB用）'!D348)</f>
        <v/>
      </c>
      <c r="C66" s="51" t="str">
        <f>IF('参加申込書（WEB用）'!D350="","",'参加申込書（WEB用）'!D350)</f>
        <v/>
      </c>
      <c r="D66" s="51" t="str">
        <f>IF('参加申込書（WEB用）'!E350="","",'参加申込書（WEB用）'!E350)</f>
        <v/>
      </c>
      <c r="E66" s="56" t="str">
        <f>IF('参加申込書（WEB用）'!D349="","",'参加申込書（WEB用）'!D349)</f>
        <v/>
      </c>
      <c r="F66" s="56" t="str">
        <f>IF('参加申込書（WEB用）'!E349="","",'参加申込書（WEB用）'!E349)</f>
        <v/>
      </c>
      <c r="G66" s="53" t="str">
        <f>IF('参加申込書（WEB用）'!F348="","",'参加申込書（WEB用）'!F348)</f>
        <v/>
      </c>
      <c r="H66" s="52" t="str">
        <f>IF('参加申込書（WEB用）'!F349="","",'参加申込書（WEB用）'!F349)</f>
        <v/>
      </c>
      <c r="I66" s="54" t="s">
        <v>61</v>
      </c>
      <c r="J66" s="52" t="str">
        <f>IF('参加申込書（WEB用）'!F350="","",'参加申込書（WEB用）'!F350)</f>
        <v/>
      </c>
      <c r="K66" s="54" t="s">
        <v>31</v>
      </c>
      <c r="L66" s="52" t="str">
        <f>IF('参加申込書（WEB用）'!F351="","",'参加申込書（WEB用）'!F351)</f>
        <v/>
      </c>
      <c r="M66" s="55" t="s">
        <v>62</v>
      </c>
      <c r="N66" s="67" t="str">
        <f>IF('参加申込書（WEB用）'!H348="","",'参加申込書（WEB用）'!H348)</f>
        <v/>
      </c>
      <c r="O66" s="67" t="str">
        <f>IF('参加申込書（WEB用）'!I348="","",'参加申込書（WEB用）'!I348)</f>
        <v/>
      </c>
      <c r="P66" s="67" t="str">
        <f>IF('参加申込書（WEB用）'!J348="","",'参加申込書（WEB用）'!J348)</f>
        <v/>
      </c>
      <c r="Q66" s="66" t="str">
        <f>IF('参加申込書（WEB用）'!K348="","",'参加申込書（WEB用）'!K348)</f>
        <v/>
      </c>
      <c r="R66" s="51" t="str">
        <f>IF('参加申込書（WEB用）'!N348="","",'参加申込書（WEB用）'!N348)</f>
        <v/>
      </c>
      <c r="S66" s="51" t="str">
        <f>IF('参加申込書（WEB用）'!O348="","",'参加申込書（WEB用）'!O348)</f>
        <v/>
      </c>
    </row>
  </sheetData>
  <sheetProtection sheet="1" objects="1" scenarios="1"/>
  <mergeCells count="1">
    <mergeCell ref="G6:M6"/>
  </mergeCells>
  <phoneticPr fontId="1"/>
  <pageMargins left="0.7" right="0.7" top="0.75" bottom="0.75" header="0.3" footer="0.3"/>
  <ignoredErrors>
    <ignoredError sqref="E29:E3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参加申込書（WEB用）</vt:lpstr>
      <vt:lpstr>参加者名簿</vt:lpstr>
      <vt:lpstr>'参加申込書（WEB用）'!Print_Area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 K</dc:creator>
  <cp:lastModifiedBy>母 林</cp:lastModifiedBy>
  <cp:lastPrinted>2025-01-22T02:13:13Z</cp:lastPrinted>
  <dcterms:created xsi:type="dcterms:W3CDTF">2024-06-17T06:05:45Z</dcterms:created>
  <dcterms:modified xsi:type="dcterms:W3CDTF">2025-01-22T02:17:56Z</dcterms:modified>
</cp:coreProperties>
</file>